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270" yWindow="615" windowWidth="15975" windowHeight="8895" activeTab="2"/>
  </bookViews>
  <sheets>
    <sheet name="Общие цифры" sheetId="1" r:id="rId1"/>
    <sheet name="Направление подготовки" sheetId="2" r:id="rId2"/>
    <sheet name="По городам" sheetId="3" r:id="rId3"/>
  </sheets>
  <calcPr calcId="124519"/>
</workbook>
</file>

<file path=xl/calcChain.xml><?xml version="1.0" encoding="utf-8"?>
<calcChain xmlns="http://schemas.openxmlformats.org/spreadsheetml/2006/main">
  <c r="Q3" i="3"/>
  <c r="P3"/>
  <c r="O3"/>
  <c r="N3"/>
  <c r="K3"/>
  <c r="I3"/>
  <c r="H3"/>
  <c r="G3"/>
  <c r="F3"/>
  <c r="EF5" i="2"/>
  <c r="EE5"/>
  <c r="ED5"/>
  <c r="EC5"/>
  <c r="EB5"/>
  <c r="EA5"/>
  <c r="DZ5"/>
  <c r="DY5"/>
  <c r="DX5"/>
  <c r="DW5"/>
  <c r="DV5"/>
  <c r="DU5"/>
  <c r="DT5"/>
  <c r="DS5"/>
  <c r="DR5"/>
  <c r="DQ5"/>
  <c r="DP5"/>
  <c r="DO5"/>
  <c r="DN5"/>
  <c r="DM5"/>
  <c r="DL5"/>
  <c r="DK5"/>
  <c r="DJ5"/>
  <c r="DI5"/>
  <c r="DH5"/>
  <c r="DG5"/>
  <c r="DF5"/>
  <c r="P4" i="3" s="1"/>
  <c r="DE5" i="2"/>
  <c r="DD5"/>
  <c r="DC5"/>
  <c r="DB5"/>
  <c r="DA5"/>
  <c r="CZ5"/>
  <c r="CY5"/>
  <c r="CX5"/>
  <c r="CW5"/>
  <c r="CV5"/>
  <c r="CU5"/>
  <c r="CT5"/>
  <c r="CS5"/>
  <c r="CR5"/>
  <c r="CQ5"/>
  <c r="CP5"/>
  <c r="CO5"/>
  <c r="CN5"/>
  <c r="CM5"/>
  <c r="CL5"/>
  <c r="CK5"/>
  <c r="CJ5"/>
  <c r="CI5"/>
  <c r="CH5"/>
  <c r="CG5"/>
  <c r="CF5"/>
  <c r="CE5"/>
  <c r="CD5"/>
  <c r="CC5"/>
  <c r="CB5"/>
  <c r="CA5"/>
  <c r="BZ5"/>
  <c r="BY5"/>
  <c r="BX5"/>
  <c r="BW5"/>
  <c r="BV5"/>
  <c r="BU5"/>
  <c r="BT5"/>
  <c r="BS5"/>
  <c r="BR5"/>
  <c r="BQ5"/>
  <c r="BP5"/>
  <c r="BO5"/>
  <c r="BN5"/>
  <c r="BM5"/>
  <c r="BL5"/>
  <c r="BK5"/>
  <c r="BJ5"/>
  <c r="BI5"/>
  <c r="BH5"/>
  <c r="BG5"/>
  <c r="BF5"/>
  <c r="BE5"/>
  <c r="BD5"/>
  <c r="BC5"/>
  <c r="BB5"/>
  <c r="BA5"/>
  <c r="AZ5"/>
  <c r="AY5"/>
  <c r="AX5"/>
  <c r="AW5"/>
  <c r="AV5"/>
  <c r="AU5"/>
  <c r="AT5"/>
  <c r="AS5"/>
  <c r="AR5"/>
  <c r="AQ5"/>
  <c r="AP5"/>
  <c r="AO5"/>
  <c r="AN5"/>
  <c r="AM5"/>
  <c r="AL5"/>
  <c r="H4" i="3" s="1"/>
  <c r="AK5" i="2"/>
  <c r="AJ5"/>
  <c r="AI5"/>
  <c r="AH5"/>
  <c r="AG5"/>
  <c r="AF5"/>
  <c r="AE5"/>
  <c r="AD5"/>
  <c r="AC5"/>
  <c r="AB5"/>
  <c r="AA5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D4" i="3" s="1"/>
  <c r="AA6" i="1"/>
  <c r="Z6"/>
  <c r="Y6"/>
  <c r="X6"/>
  <c r="W6"/>
  <c r="U6"/>
  <c r="T6"/>
  <c r="O6"/>
  <c r="N6"/>
  <c r="M6"/>
  <c r="L6"/>
  <c r="K6"/>
  <c r="J6"/>
  <c r="I6"/>
  <c r="H6"/>
  <c r="G6"/>
  <c r="F6"/>
  <c r="E6"/>
  <c r="D6"/>
  <c r="C6"/>
  <c r="V5"/>
  <c r="R5"/>
  <c r="S3" i="3" s="1"/>
  <c r="Q5" i="1"/>
  <c r="P5"/>
  <c r="V6"/>
  <c r="P6"/>
  <c r="L4" i="3" l="1"/>
  <c r="Q6" i="1"/>
  <c r="C4" i="3" s="1"/>
  <c r="E4"/>
  <c r="I4"/>
  <c r="C3"/>
  <c r="S5" i="1"/>
  <c r="B3" i="3" s="1"/>
  <c r="M4"/>
  <c r="Q4"/>
  <c r="F4"/>
  <c r="J4"/>
  <c r="N4"/>
  <c r="R4"/>
  <c r="R6" i="1"/>
  <c r="S4" i="3" s="1"/>
  <c r="G4"/>
  <c r="K4"/>
  <c r="O4"/>
  <c r="S6" i="1" l="1"/>
  <c r="B6" s="1"/>
  <c r="B4" i="3" s="1"/>
</calcChain>
</file>

<file path=xl/sharedStrings.xml><?xml version="1.0" encoding="utf-8"?>
<sst xmlns="http://schemas.openxmlformats.org/spreadsheetml/2006/main" count="216" uniqueCount="70">
  <si>
    <t>Распределение выпускников
 дневных общеобразовательных организаций, освоивших образовательные программы
  среднего общего образования в 2020/2021 учебном году Республика Башкортостан</t>
  </si>
  <si>
    <t>Наименование МР/ГО</t>
  </si>
  <si>
    <t>Количесвто выпускников XI классов (чел.)</t>
  </si>
  <si>
    <t>Количество выпускников, поступивших в вузы по целевому договору*</t>
  </si>
  <si>
    <t>Бюджетный прием
  в образовательные организации высшего образования</t>
  </si>
  <si>
    <t>Коммерческий прием
  в образовательные организации высшего образования</t>
  </si>
  <si>
    <t>Всего в образовательные организации высшего образования в Республике Башкортостан</t>
  </si>
  <si>
    <t>Всего в образовательные организации высшего образования за пределами Республики Башкортостан</t>
  </si>
  <si>
    <t>Образовательные организации высшего образования за пределами Российской Федерации</t>
  </si>
  <si>
    <t>Всего в образовательные организации высшего образования</t>
  </si>
  <si>
    <t>Поступление в профессиональные образовательные организации</t>
  </si>
  <si>
    <t>Всего в профессиональные образовательные организации</t>
  </si>
  <si>
    <t>Обучение на длительных профессиональных курсах</t>
  </si>
  <si>
    <t>Поступили на работу</t>
  </si>
  <si>
    <t>Призваны в ряды Вооруженных сил РФ</t>
  </si>
  <si>
    <t>Не трудоустроены, не обучаются</t>
  </si>
  <si>
    <t>Другое (указать)</t>
  </si>
  <si>
    <t>Республика Башкортостан</t>
  </si>
  <si>
    <t>За пределами РБ</t>
  </si>
  <si>
    <t>За пределами РФ</t>
  </si>
  <si>
    <t>Очная форма обучения</t>
  </si>
  <si>
    <t>Очно-заочная/заочная форма обучения</t>
  </si>
  <si>
    <t>ГБОУ РГИ им.Альмухаметова</t>
  </si>
  <si>
    <t>ИТОГО:</t>
  </si>
  <si>
    <t>Распределение выпускников
 дневных общеобразовательных организаций, освоивших образовательные программы
  среднего общего образования в 2020/2021 учебном году Республика Башкортостан и поступивших в ВУЗы за пределами Республики Башкортостан</t>
  </si>
  <si>
    <t>г.Москва</t>
  </si>
  <si>
    <t>г.Санкт-Петербург</t>
  </si>
  <si>
    <t>г.Казань</t>
  </si>
  <si>
    <t>г.Ижевск</t>
  </si>
  <si>
    <t>г.Пермь</t>
  </si>
  <si>
    <t>г.Екатеринбург</t>
  </si>
  <si>
    <t>г.Челябинск</t>
  </si>
  <si>
    <t>г.Магнитогорск</t>
  </si>
  <si>
    <t>г.Оренбург</t>
  </si>
  <si>
    <t>г.Самара</t>
  </si>
  <si>
    <t>г.Тольятти</t>
  </si>
  <si>
    <t>г.Ульяновск</t>
  </si>
  <si>
    <t>г.Сызрань</t>
  </si>
  <si>
    <t>г.Саратов</t>
  </si>
  <si>
    <t>др. города РФ</t>
  </si>
  <si>
    <t>Математические и естественные науки</t>
  </si>
  <si>
    <t>Инженерное дело, технологии и технические науки</t>
  </si>
  <si>
    <t>Здравоохранение и медицинские науки</t>
  </si>
  <si>
    <t>Сельское хозяйство и сельскохозяйственные науки</t>
  </si>
  <si>
    <t>Науки об обществе</t>
  </si>
  <si>
    <t>Образование и педагогические науки</t>
  </si>
  <si>
    <t>Гуманитарные науки</t>
  </si>
  <si>
    <t>Искусство и культура</t>
  </si>
  <si>
    <t>Оборона и безопасность государства. Военные науки</t>
  </si>
  <si>
    <t>ИТОГО</t>
  </si>
  <si>
    <t>Распределение выпускников
 дневных общеобразовательных организаций, освоивших образовательные программы
  среднего общего образования в 2020/2021 учебном году Республика Башкортостан (по городам)</t>
  </si>
  <si>
    <t>Количество выпускников всего</t>
  </si>
  <si>
    <t>Количество выпускников, поступивших в ВУЗы за пределами РБ</t>
  </si>
  <si>
    <t>Москва</t>
  </si>
  <si>
    <t>Санкт-Петербург</t>
  </si>
  <si>
    <t>Казань</t>
  </si>
  <si>
    <t>Ижевск</t>
  </si>
  <si>
    <t>Пермь</t>
  </si>
  <si>
    <t>Екатеринбург</t>
  </si>
  <si>
    <t>Челябинск</t>
  </si>
  <si>
    <t>Магнитогорск</t>
  </si>
  <si>
    <t>Оренбург</t>
  </si>
  <si>
    <t>Самара</t>
  </si>
  <si>
    <t>Тольятти</t>
  </si>
  <si>
    <t>Ульяновск</t>
  </si>
  <si>
    <t>Сызрань</t>
  </si>
  <si>
    <t>Саратов</t>
  </si>
  <si>
    <t>Другие города</t>
  </si>
  <si>
    <t>Количество выпускников, поступивших в ВУЗы за пределами РФ</t>
  </si>
  <si>
    <t>Владивосток, Краснодар</t>
  </si>
</sst>
</file>

<file path=xl/styles.xml><?xml version="1.0" encoding="utf-8"?>
<styleSheet xmlns="http://schemas.openxmlformats.org/spreadsheetml/2006/main">
  <fonts count="13">
    <font>
      <sz val="10"/>
      <color rgb="FF000000"/>
      <name val="Arial"/>
    </font>
    <font>
      <b/>
      <sz val="12"/>
      <color rgb="FF000000"/>
      <name val="&quot;Times New Roman&quot;"/>
    </font>
    <font>
      <sz val="10"/>
      <name val="Arial"/>
    </font>
    <font>
      <sz val="11"/>
      <color rgb="FF000000"/>
      <name val="&quot;Times New Roman&quot;"/>
    </font>
    <font>
      <sz val="11"/>
      <color theme="1"/>
      <name val="&quot;Times New Roman&quot;"/>
    </font>
    <font>
      <b/>
      <sz val="11"/>
      <color rgb="FF000000"/>
      <name val="&quot;Times New Roman&quot;"/>
    </font>
    <font>
      <sz val="12"/>
      <color theme="1"/>
      <name val="&quot;Times New Roman&quot;"/>
    </font>
    <font>
      <sz val="12"/>
      <color rgb="FF000000"/>
      <name val="&quot;Times New Roman&quot;"/>
    </font>
    <font>
      <sz val="11"/>
      <color rgb="FF000000"/>
      <name val="Times New Roman"/>
    </font>
    <font>
      <sz val="11"/>
      <color theme="1"/>
      <name val="Times New Roman"/>
    </font>
    <font>
      <sz val="12"/>
      <color theme="1"/>
      <name val="Times New Roman"/>
    </font>
    <font>
      <sz val="10"/>
      <color theme="1"/>
      <name val="Arial"/>
    </font>
    <font>
      <b/>
      <sz val="11"/>
      <color rgb="FF000000"/>
      <name val="Times New Roman"/>
    </font>
  </fonts>
  <fills count="30">
    <fill>
      <patternFill patternType="none"/>
    </fill>
    <fill>
      <patternFill patternType="gray125"/>
    </fill>
    <fill>
      <patternFill patternType="solid">
        <fgColor rgb="FFE6B8B7"/>
        <bgColor rgb="FFE6B8B7"/>
      </patternFill>
    </fill>
    <fill>
      <patternFill patternType="solid">
        <fgColor rgb="FFFFF2CC"/>
        <bgColor rgb="FFFFF2CC"/>
      </patternFill>
    </fill>
    <fill>
      <patternFill patternType="solid">
        <fgColor rgb="FFE6B8AF"/>
        <bgColor rgb="FFE6B8AF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B6D7A8"/>
        <bgColor rgb="FFB6D7A8"/>
      </patternFill>
    </fill>
    <fill>
      <patternFill patternType="solid">
        <fgColor rgb="FFD0E0E3"/>
        <bgColor rgb="FFD0E0E3"/>
      </patternFill>
    </fill>
    <fill>
      <patternFill patternType="solid">
        <fgColor rgb="FFA2C4C9"/>
        <bgColor rgb="FFA2C4C9"/>
      </patternFill>
    </fill>
    <fill>
      <patternFill patternType="solid">
        <fgColor rgb="FFCFE2F3"/>
        <bgColor rgb="FFCFE2F3"/>
      </patternFill>
    </fill>
    <fill>
      <patternFill patternType="solid">
        <fgColor rgb="FFD9D2E9"/>
        <bgColor rgb="FFD9D2E9"/>
      </patternFill>
    </fill>
    <fill>
      <patternFill patternType="solid">
        <fgColor rgb="FFEAD1DC"/>
        <bgColor rgb="FFEAD1DC"/>
      </patternFill>
    </fill>
    <fill>
      <patternFill patternType="solid">
        <fgColor rgb="FFFCE5CD"/>
        <bgColor rgb="FFFCE5CD"/>
      </patternFill>
    </fill>
    <fill>
      <patternFill patternType="solid">
        <fgColor rgb="FF95B3D7"/>
        <bgColor rgb="FF95B3D7"/>
      </patternFill>
    </fill>
    <fill>
      <patternFill patternType="solid">
        <fgColor rgb="FFC5D9F1"/>
        <bgColor rgb="FFC5D9F1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DDD9C4"/>
        <bgColor rgb="FFDDD9C4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FCD5B4"/>
        <bgColor rgb="FFFCD5B4"/>
      </patternFill>
    </fill>
    <fill>
      <patternFill patternType="solid">
        <fgColor rgb="FFCCC0DA"/>
        <bgColor rgb="FFCCC0DA"/>
      </patternFill>
    </fill>
    <fill>
      <patternFill patternType="solid">
        <fgColor rgb="FFB8CCE4"/>
        <bgColor rgb="FFB8CCE4"/>
      </patternFill>
    </fill>
    <fill>
      <patternFill patternType="solid">
        <fgColor rgb="FFC4BD97"/>
        <bgColor rgb="FFC4BD97"/>
      </patternFill>
    </fill>
    <fill>
      <patternFill patternType="solid">
        <fgColor rgb="FF92CDDC"/>
        <bgColor rgb="FF92CDDC"/>
      </patternFill>
    </fill>
    <fill>
      <patternFill patternType="solid">
        <fgColor rgb="FFDA9694"/>
        <bgColor rgb="FFDA9694"/>
      </patternFill>
    </fill>
    <fill>
      <patternFill patternType="solid">
        <fgColor rgb="FFFFFFFF"/>
        <bgColor rgb="FFFFFFFF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Font="1" applyAlignment="1"/>
    <xf numFmtId="0" fontId="3" fillId="6" borderId="8" xfId="0" applyFont="1" applyFill="1" applyBorder="1" applyAlignment="1">
      <alignment horizontal="center" vertical="center" textRotation="90" wrapText="1"/>
    </xf>
    <xf numFmtId="0" fontId="3" fillId="7" borderId="8" xfId="0" applyFont="1" applyFill="1" applyBorder="1" applyAlignment="1">
      <alignment horizontal="center" vertical="center" textRotation="90" wrapText="1"/>
    </xf>
    <xf numFmtId="0" fontId="4" fillId="7" borderId="8" xfId="0" applyFont="1" applyFill="1" applyBorder="1" applyAlignment="1">
      <alignment horizontal="center" vertical="center" textRotation="90" wrapText="1"/>
    </xf>
    <xf numFmtId="0" fontId="3" fillId="12" borderId="8" xfId="0" applyFont="1" applyFill="1" applyBorder="1" applyAlignment="1">
      <alignment horizontal="center" vertical="center" textRotation="90" wrapText="1"/>
    </xf>
    <xf numFmtId="0" fontId="4" fillId="3" borderId="9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1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13" borderId="8" xfId="0" applyFont="1" applyFill="1" applyBorder="1" applyAlignment="1">
      <alignment horizontal="center" vertical="center" wrapText="1"/>
    </xf>
    <xf numFmtId="0" fontId="6" fillId="15" borderId="11" xfId="0" applyFont="1" applyFill="1" applyBorder="1" applyAlignment="1">
      <alignment horizontal="center" vertical="center" textRotation="90" wrapText="1"/>
    </xf>
    <xf numFmtId="0" fontId="7" fillId="15" borderId="11" xfId="0" applyFont="1" applyFill="1" applyBorder="1" applyAlignment="1">
      <alignment horizontal="center" vertical="center" textRotation="90" wrapText="1"/>
    </xf>
    <xf numFmtId="0" fontId="6" fillId="16" borderId="11" xfId="0" applyFont="1" applyFill="1" applyBorder="1" applyAlignment="1">
      <alignment horizontal="center" vertical="center" textRotation="90" wrapText="1"/>
    </xf>
    <xf numFmtId="0" fontId="7" fillId="16" borderId="11" xfId="0" applyFont="1" applyFill="1" applyBorder="1" applyAlignment="1">
      <alignment horizontal="center" vertical="center" textRotation="90" wrapText="1"/>
    </xf>
    <xf numFmtId="0" fontId="6" fillId="17" borderId="11" xfId="0" applyFont="1" applyFill="1" applyBorder="1" applyAlignment="1">
      <alignment horizontal="center" vertical="center" textRotation="90" wrapText="1"/>
    </xf>
    <xf numFmtId="0" fontId="7" fillId="17" borderId="11" xfId="0" applyFont="1" applyFill="1" applyBorder="1" applyAlignment="1">
      <alignment horizontal="center" vertical="center" textRotation="90" wrapText="1"/>
    </xf>
    <xf numFmtId="0" fontId="6" fillId="18" borderId="11" xfId="0" applyFont="1" applyFill="1" applyBorder="1" applyAlignment="1">
      <alignment horizontal="center" vertical="center" textRotation="90" wrapText="1"/>
    </xf>
    <xf numFmtId="0" fontId="7" fillId="18" borderId="11" xfId="0" applyFont="1" applyFill="1" applyBorder="1" applyAlignment="1">
      <alignment horizontal="center" vertical="center" textRotation="90" wrapText="1"/>
    </xf>
    <xf numFmtId="0" fontId="6" fillId="19" borderId="11" xfId="0" applyFont="1" applyFill="1" applyBorder="1" applyAlignment="1">
      <alignment horizontal="center" vertical="center" textRotation="90" wrapText="1"/>
    </xf>
    <xf numFmtId="0" fontId="7" fillId="19" borderId="11" xfId="0" applyFont="1" applyFill="1" applyBorder="1" applyAlignment="1">
      <alignment horizontal="center" vertical="center" textRotation="90" wrapText="1"/>
    </xf>
    <xf numFmtId="0" fontId="6" fillId="20" borderId="11" xfId="0" applyFont="1" applyFill="1" applyBorder="1" applyAlignment="1">
      <alignment horizontal="center" vertical="center" textRotation="90" wrapText="1"/>
    </xf>
    <xf numFmtId="0" fontId="7" fillId="20" borderId="11" xfId="0" applyFont="1" applyFill="1" applyBorder="1" applyAlignment="1">
      <alignment horizontal="center" vertical="center" textRotation="90" wrapText="1"/>
    </xf>
    <xf numFmtId="0" fontId="6" fillId="21" borderId="11" xfId="0" applyFont="1" applyFill="1" applyBorder="1" applyAlignment="1">
      <alignment horizontal="center" vertical="center" textRotation="90" wrapText="1"/>
    </xf>
    <xf numFmtId="0" fontId="7" fillId="21" borderId="11" xfId="0" applyFont="1" applyFill="1" applyBorder="1" applyAlignment="1">
      <alignment horizontal="center" vertical="center" textRotation="90" wrapText="1"/>
    </xf>
    <xf numFmtId="0" fontId="6" fillId="22" borderId="11" xfId="0" applyFont="1" applyFill="1" applyBorder="1" applyAlignment="1">
      <alignment horizontal="center" vertical="center" textRotation="90" wrapText="1"/>
    </xf>
    <xf numFmtId="0" fontId="7" fillId="22" borderId="11" xfId="0" applyFont="1" applyFill="1" applyBorder="1" applyAlignment="1">
      <alignment horizontal="center" vertical="center" textRotation="90" wrapText="1"/>
    </xf>
    <xf numFmtId="0" fontId="6" fillId="23" borderId="11" xfId="0" applyFont="1" applyFill="1" applyBorder="1" applyAlignment="1">
      <alignment horizontal="center" vertical="center" textRotation="90" wrapText="1"/>
    </xf>
    <xf numFmtId="0" fontId="7" fillId="23" borderId="11" xfId="0" applyFont="1" applyFill="1" applyBorder="1" applyAlignment="1">
      <alignment horizontal="center" vertical="center" textRotation="90" wrapText="1"/>
    </xf>
    <xf numFmtId="0" fontId="6" fillId="24" borderId="11" xfId="0" applyFont="1" applyFill="1" applyBorder="1" applyAlignment="1">
      <alignment horizontal="center" vertical="center" textRotation="90" wrapText="1"/>
    </xf>
    <xf numFmtId="0" fontId="7" fillId="24" borderId="11" xfId="0" applyFont="1" applyFill="1" applyBorder="1" applyAlignment="1">
      <alignment horizontal="center" vertical="center" textRotation="90" wrapText="1"/>
    </xf>
    <xf numFmtId="0" fontId="6" fillId="25" borderId="11" xfId="0" applyFont="1" applyFill="1" applyBorder="1" applyAlignment="1">
      <alignment horizontal="center" vertical="center" textRotation="90" wrapText="1"/>
    </xf>
    <xf numFmtId="0" fontId="7" fillId="25" borderId="11" xfId="0" applyFont="1" applyFill="1" applyBorder="1" applyAlignment="1">
      <alignment horizontal="center" vertical="center" textRotation="90" wrapText="1"/>
    </xf>
    <xf numFmtId="0" fontId="6" fillId="26" borderId="11" xfId="0" applyFont="1" applyFill="1" applyBorder="1" applyAlignment="1">
      <alignment horizontal="center" vertical="center" textRotation="90" wrapText="1"/>
    </xf>
    <xf numFmtId="0" fontId="7" fillId="26" borderId="11" xfId="0" applyFont="1" applyFill="1" applyBorder="1" applyAlignment="1">
      <alignment horizontal="center" vertical="center" textRotation="90" wrapText="1"/>
    </xf>
    <xf numFmtId="0" fontId="6" fillId="27" borderId="11" xfId="0" applyFont="1" applyFill="1" applyBorder="1" applyAlignment="1">
      <alignment horizontal="center" vertical="center" textRotation="90" wrapText="1"/>
    </xf>
    <xf numFmtId="0" fontId="7" fillId="27" borderId="11" xfId="0" applyFont="1" applyFill="1" applyBorder="1" applyAlignment="1">
      <alignment horizontal="center" vertical="center" textRotation="90" wrapText="1"/>
    </xf>
    <xf numFmtId="0" fontId="6" fillId="2" borderId="11" xfId="0" applyFont="1" applyFill="1" applyBorder="1" applyAlignment="1">
      <alignment horizontal="center" vertical="center" textRotation="90" wrapText="1"/>
    </xf>
    <xf numFmtId="0" fontId="7" fillId="2" borderId="11" xfId="0" applyFont="1" applyFill="1" applyBorder="1" applyAlignment="1">
      <alignment horizontal="center" vertical="center" textRotation="90" wrapText="1"/>
    </xf>
    <xf numFmtId="0" fontId="4" fillId="5" borderId="9" xfId="0" applyFont="1" applyFill="1" applyBorder="1" applyAlignment="1">
      <alignment horizontal="left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5" borderId="8" xfId="0" applyFont="1" applyFill="1" applyBorder="1" applyAlignment="1">
      <alignment horizontal="center" vertical="center" wrapText="1"/>
    </xf>
    <xf numFmtId="0" fontId="8" fillId="16" borderId="8" xfId="0" applyFont="1" applyFill="1" applyBorder="1" applyAlignment="1">
      <alignment horizontal="center" vertical="center" wrapText="1"/>
    </xf>
    <xf numFmtId="0" fontId="8" fillId="17" borderId="8" xfId="0" applyFont="1" applyFill="1" applyBorder="1" applyAlignment="1">
      <alignment horizontal="center" vertical="center" wrapText="1"/>
    </xf>
    <xf numFmtId="0" fontId="8" fillId="18" borderId="8" xfId="0" applyFont="1" applyFill="1" applyBorder="1" applyAlignment="1">
      <alignment horizontal="center" vertical="center" wrapText="1"/>
    </xf>
    <xf numFmtId="0" fontId="8" fillId="19" borderId="8" xfId="0" applyFont="1" applyFill="1" applyBorder="1" applyAlignment="1">
      <alignment horizontal="center" vertical="center" wrapText="1"/>
    </xf>
    <xf numFmtId="0" fontId="8" fillId="20" borderId="8" xfId="0" applyFont="1" applyFill="1" applyBorder="1" applyAlignment="1">
      <alignment horizontal="center" vertical="center" wrapText="1"/>
    </xf>
    <xf numFmtId="0" fontId="8" fillId="21" borderId="8" xfId="0" applyFont="1" applyFill="1" applyBorder="1" applyAlignment="1">
      <alignment horizontal="center" vertical="center" wrapText="1"/>
    </xf>
    <xf numFmtId="0" fontId="8" fillId="22" borderId="8" xfId="0" applyFont="1" applyFill="1" applyBorder="1" applyAlignment="1">
      <alignment horizontal="center" vertical="center" wrapText="1"/>
    </xf>
    <xf numFmtId="0" fontId="8" fillId="23" borderId="8" xfId="0" applyFont="1" applyFill="1" applyBorder="1" applyAlignment="1">
      <alignment horizontal="center" vertical="center" wrapText="1"/>
    </xf>
    <xf numFmtId="0" fontId="8" fillId="24" borderId="8" xfId="0" applyFont="1" applyFill="1" applyBorder="1" applyAlignment="1">
      <alignment horizontal="center" vertical="center" wrapText="1"/>
    </xf>
    <xf numFmtId="0" fontId="8" fillId="25" borderId="8" xfId="0" applyFont="1" applyFill="1" applyBorder="1" applyAlignment="1">
      <alignment horizontal="center" vertical="center" wrapText="1"/>
    </xf>
    <xf numFmtId="0" fontId="8" fillId="26" borderId="8" xfId="0" applyFont="1" applyFill="1" applyBorder="1" applyAlignment="1">
      <alignment horizontal="center" vertical="center" wrapText="1"/>
    </xf>
    <xf numFmtId="0" fontId="8" fillId="27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left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3" fillId="17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textRotation="90" wrapText="1"/>
    </xf>
    <xf numFmtId="0" fontId="3" fillId="17" borderId="11" xfId="0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29" borderId="9" xfId="0" applyFont="1" applyFill="1" applyBorder="1" applyAlignment="1">
      <alignment horizontal="left" vertical="center" wrapText="1"/>
    </xf>
    <xf numFmtId="0" fontId="8" fillId="29" borderId="8" xfId="0" applyFont="1" applyFill="1" applyBorder="1" applyAlignment="1">
      <alignment horizontal="center" vertical="center" wrapText="1"/>
    </xf>
    <xf numFmtId="0" fontId="12" fillId="29" borderId="9" xfId="0" applyFont="1" applyFill="1" applyBorder="1" applyAlignment="1"/>
    <xf numFmtId="0" fontId="12" fillId="29" borderId="8" xfId="0" applyFont="1" applyFill="1" applyBorder="1" applyAlignment="1">
      <alignment horizontal="center"/>
    </xf>
    <xf numFmtId="0" fontId="3" fillId="11" borderId="4" xfId="0" applyFont="1" applyFill="1" applyBorder="1" applyAlignment="1">
      <alignment horizontal="center" vertical="center" textRotation="90" wrapText="1"/>
    </xf>
    <xf numFmtId="0" fontId="2" fillId="0" borderId="4" xfId="0" applyFont="1" applyBorder="1"/>
    <xf numFmtId="0" fontId="2" fillId="0" borderId="9" xfId="0" applyFont="1" applyBorder="1"/>
    <xf numFmtId="0" fontId="3" fillId="12" borderId="5" xfId="0" applyFont="1" applyFill="1" applyBorder="1" applyAlignment="1">
      <alignment horizontal="center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3" fillId="6" borderId="2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3" fillId="7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textRotation="90" wrapText="1"/>
    </xf>
    <xf numFmtId="0" fontId="3" fillId="5" borderId="4" xfId="0" applyFont="1" applyFill="1" applyBorder="1" applyAlignment="1">
      <alignment horizontal="center" vertical="center" textRotation="90" wrapText="1"/>
    </xf>
    <xf numFmtId="0" fontId="3" fillId="8" borderId="4" xfId="0" applyFont="1" applyFill="1" applyBorder="1" applyAlignment="1">
      <alignment horizontal="center" vertical="center" textRotation="90" wrapText="1"/>
    </xf>
    <xf numFmtId="0" fontId="3" fillId="9" borderId="4" xfId="0" applyFont="1" applyFill="1" applyBorder="1" applyAlignment="1">
      <alignment horizontal="center" vertical="center" textRotation="90" wrapText="1"/>
    </xf>
    <xf numFmtId="0" fontId="3" fillId="10" borderId="4" xfId="0" applyFont="1" applyFill="1" applyBorder="1" applyAlignment="1">
      <alignment horizontal="center" vertical="center" textRotation="90" wrapText="1"/>
    </xf>
    <xf numFmtId="0" fontId="3" fillId="12" borderId="4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 horizontal="center" vertical="center" textRotation="90" wrapText="1"/>
    </xf>
    <xf numFmtId="0" fontId="6" fillId="23" borderId="1" xfId="0" applyFont="1" applyFill="1" applyBorder="1" applyAlignment="1">
      <alignment horizontal="center" vertical="center" wrapText="1"/>
    </xf>
    <xf numFmtId="0" fontId="6" fillId="24" borderId="1" xfId="0" applyFont="1" applyFill="1" applyBorder="1" applyAlignment="1">
      <alignment horizontal="center" vertical="center" wrapText="1"/>
    </xf>
    <xf numFmtId="0" fontId="1" fillId="14" borderId="1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left" vertical="center" wrapText="1"/>
    </xf>
    <xf numFmtId="0" fontId="6" fillId="15" borderId="1" xfId="0" applyFont="1" applyFill="1" applyBorder="1" applyAlignment="1">
      <alignment horizontal="center" vertical="center" wrapText="1"/>
    </xf>
    <xf numFmtId="0" fontId="6" fillId="16" borderId="1" xfId="0" applyFont="1" applyFill="1" applyBorder="1" applyAlignment="1">
      <alignment horizontal="center" vertical="center" wrapText="1"/>
    </xf>
    <xf numFmtId="0" fontId="6" fillId="17" borderId="1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25" borderId="1" xfId="0" applyFont="1" applyFill="1" applyBorder="1" applyAlignment="1">
      <alignment horizontal="center" vertical="center" wrapText="1"/>
    </xf>
    <xf numFmtId="0" fontId="6" fillId="26" borderId="1" xfId="0" applyFont="1" applyFill="1" applyBorder="1" applyAlignment="1">
      <alignment horizontal="center" vertical="center" wrapText="1"/>
    </xf>
    <xf numFmtId="0" fontId="6" fillId="27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0" borderId="1" xfId="0" applyFont="1" applyFill="1" applyBorder="1" applyAlignment="1">
      <alignment horizontal="center" vertical="center" wrapText="1"/>
    </xf>
    <xf numFmtId="0" fontId="6" fillId="21" borderId="1" xfId="0" applyFont="1" applyFill="1" applyBorder="1" applyAlignment="1">
      <alignment horizontal="center" vertical="center" wrapText="1"/>
    </xf>
    <xf numFmtId="0" fontId="6" fillId="22" borderId="1" xfId="0" applyFont="1" applyFill="1" applyBorder="1" applyAlignment="1">
      <alignment horizontal="center" vertical="center" wrapText="1"/>
    </xf>
    <xf numFmtId="0" fontId="1" fillId="2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6"/>
  <sheetViews>
    <sheetView workbookViewId="0">
      <pane ySplit="4" topLeftCell="A5" activePane="bottomLeft" state="frozen"/>
      <selection pane="bottomLeft" activeCell="C10" sqref="C10"/>
    </sheetView>
  </sheetViews>
  <sheetFormatPr defaultColWidth="14.42578125" defaultRowHeight="15.75" customHeight="1"/>
  <cols>
    <col min="1" max="1" width="33" customWidth="1"/>
    <col min="2" max="2" width="10" customWidth="1"/>
    <col min="3" max="3" width="12.140625" customWidth="1"/>
    <col min="4" max="4" width="7.140625" customWidth="1"/>
    <col min="5" max="7" width="6.28515625" customWidth="1"/>
    <col min="8" max="8" width="5.7109375" customWidth="1"/>
    <col min="9" max="9" width="6.42578125" customWidth="1"/>
    <col min="10" max="11" width="6.28515625" customWidth="1"/>
    <col min="12" max="12" width="6.7109375" customWidth="1"/>
    <col min="13" max="13" width="8" customWidth="1"/>
    <col min="14" max="14" width="6.5703125" customWidth="1"/>
    <col min="15" max="15" width="6.85546875" customWidth="1"/>
    <col min="16" max="18" width="10.28515625" customWidth="1"/>
    <col min="19" max="19" width="9.7109375" customWidth="1"/>
    <col min="20" max="21" width="7.5703125" customWidth="1"/>
    <col min="22" max="22" width="9" customWidth="1"/>
    <col min="23" max="23" width="8.28515625" customWidth="1"/>
    <col min="24" max="24" width="6.140625" customWidth="1"/>
    <col min="25" max="25" width="7.5703125" customWidth="1"/>
    <col min="26" max="26" width="7.28515625" customWidth="1"/>
    <col min="27" max="27" width="7.5703125" customWidth="1"/>
  </cols>
  <sheetData>
    <row r="1" spans="1:27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4"/>
    </row>
    <row r="2" spans="1:27" ht="12.75">
      <c r="A2" s="88" t="s">
        <v>1</v>
      </c>
      <c r="B2" s="89" t="s">
        <v>2</v>
      </c>
      <c r="C2" s="90" t="s">
        <v>3</v>
      </c>
      <c r="D2" s="83" t="s">
        <v>4</v>
      </c>
      <c r="E2" s="87"/>
      <c r="F2" s="87"/>
      <c r="G2" s="87"/>
      <c r="H2" s="87"/>
      <c r="I2" s="84"/>
      <c r="J2" s="85" t="s">
        <v>5</v>
      </c>
      <c r="K2" s="87"/>
      <c r="L2" s="87"/>
      <c r="M2" s="87"/>
      <c r="N2" s="87"/>
      <c r="O2" s="84"/>
      <c r="P2" s="91" t="s">
        <v>6</v>
      </c>
      <c r="Q2" s="92" t="s">
        <v>7</v>
      </c>
      <c r="R2" s="93" t="s">
        <v>8</v>
      </c>
      <c r="S2" s="76" t="s">
        <v>9</v>
      </c>
      <c r="T2" s="79" t="s">
        <v>10</v>
      </c>
      <c r="U2" s="80"/>
      <c r="V2" s="94" t="s">
        <v>11</v>
      </c>
      <c r="W2" s="95" t="s">
        <v>12</v>
      </c>
      <c r="X2" s="95" t="s">
        <v>13</v>
      </c>
      <c r="Y2" s="95" t="s">
        <v>14</v>
      </c>
      <c r="Z2" s="95" t="s">
        <v>15</v>
      </c>
      <c r="AA2" s="95" t="s">
        <v>16</v>
      </c>
    </row>
    <row r="3" spans="1:27" ht="60.75" customHeight="1">
      <c r="A3" s="77"/>
      <c r="B3" s="77"/>
      <c r="C3" s="77"/>
      <c r="D3" s="83" t="s">
        <v>17</v>
      </c>
      <c r="E3" s="84"/>
      <c r="F3" s="83" t="s">
        <v>18</v>
      </c>
      <c r="G3" s="84"/>
      <c r="H3" s="83" t="s">
        <v>19</v>
      </c>
      <c r="I3" s="84"/>
      <c r="J3" s="85" t="s">
        <v>17</v>
      </c>
      <c r="K3" s="84"/>
      <c r="L3" s="85" t="s">
        <v>18</v>
      </c>
      <c r="M3" s="84"/>
      <c r="N3" s="85" t="s">
        <v>19</v>
      </c>
      <c r="O3" s="84"/>
      <c r="P3" s="77"/>
      <c r="Q3" s="77"/>
      <c r="R3" s="77"/>
      <c r="S3" s="77"/>
      <c r="T3" s="81"/>
      <c r="U3" s="82"/>
      <c r="V3" s="77"/>
      <c r="W3" s="77"/>
      <c r="X3" s="77"/>
      <c r="Y3" s="77"/>
      <c r="Z3" s="77"/>
      <c r="AA3" s="77"/>
    </row>
    <row r="4" spans="1:27" ht="126.75" customHeight="1">
      <c r="A4" s="78"/>
      <c r="B4" s="78"/>
      <c r="C4" s="78"/>
      <c r="D4" s="1" t="s">
        <v>20</v>
      </c>
      <c r="E4" s="1" t="s">
        <v>21</v>
      </c>
      <c r="F4" s="1" t="s">
        <v>20</v>
      </c>
      <c r="G4" s="1" t="s">
        <v>21</v>
      </c>
      <c r="H4" s="1" t="s">
        <v>20</v>
      </c>
      <c r="I4" s="1" t="s">
        <v>21</v>
      </c>
      <c r="J4" s="2" t="s">
        <v>20</v>
      </c>
      <c r="K4" s="2" t="s">
        <v>21</v>
      </c>
      <c r="L4" s="3" t="s">
        <v>20</v>
      </c>
      <c r="M4" s="3" t="s">
        <v>21</v>
      </c>
      <c r="N4" s="2" t="s">
        <v>20</v>
      </c>
      <c r="O4" s="2" t="s">
        <v>21</v>
      </c>
      <c r="P4" s="78"/>
      <c r="Q4" s="78"/>
      <c r="R4" s="78"/>
      <c r="S4" s="78"/>
      <c r="T4" s="4" t="s">
        <v>20</v>
      </c>
      <c r="U4" s="4" t="s">
        <v>21</v>
      </c>
      <c r="V4" s="78"/>
      <c r="W4" s="78"/>
      <c r="X4" s="78"/>
      <c r="Y4" s="78"/>
      <c r="Z4" s="78"/>
      <c r="AA4" s="78"/>
    </row>
    <row r="5" spans="1:27" ht="14.25">
      <c r="A5" s="5" t="s">
        <v>22</v>
      </c>
      <c r="B5" s="6">
        <v>31</v>
      </c>
      <c r="C5" s="12">
        <v>0</v>
      </c>
      <c r="D5" s="13">
        <v>5</v>
      </c>
      <c r="E5" s="13">
        <v>0</v>
      </c>
      <c r="F5" s="13">
        <v>6</v>
      </c>
      <c r="G5" s="13">
        <v>0</v>
      </c>
      <c r="H5" s="13">
        <v>0</v>
      </c>
      <c r="I5" s="13">
        <v>0</v>
      </c>
      <c r="J5" s="14">
        <v>6</v>
      </c>
      <c r="K5" s="14">
        <v>0</v>
      </c>
      <c r="L5" s="14">
        <v>2</v>
      </c>
      <c r="M5" s="14">
        <v>0</v>
      </c>
      <c r="N5" s="14">
        <v>0</v>
      </c>
      <c r="O5" s="14">
        <v>0</v>
      </c>
      <c r="P5" s="7">
        <f t="shared" ref="P5" si="0">D5+E5+J5+K5</f>
        <v>11</v>
      </c>
      <c r="Q5" s="8">
        <f t="shared" ref="Q5" si="1">F5+G5+L5+M5</f>
        <v>8</v>
      </c>
      <c r="R5" s="9">
        <f t="shared" ref="R5" si="2">H5+I5+N5+O5</f>
        <v>0</v>
      </c>
      <c r="S5" s="10">
        <f t="shared" ref="S5" si="3">P5+Q5+R5</f>
        <v>19</v>
      </c>
      <c r="T5" s="15">
        <v>8</v>
      </c>
      <c r="U5" s="15">
        <v>0</v>
      </c>
      <c r="V5" s="11">
        <f t="shared" ref="V5" si="4">T5+U5</f>
        <v>8</v>
      </c>
      <c r="W5" s="16">
        <v>0</v>
      </c>
      <c r="X5" s="16">
        <v>0</v>
      </c>
      <c r="Y5" s="16">
        <v>0</v>
      </c>
      <c r="Z5" s="16">
        <v>4</v>
      </c>
      <c r="AA5" s="16">
        <v>0</v>
      </c>
    </row>
    <row r="6" spans="1:27" ht="15">
      <c r="A6" s="17" t="s">
        <v>23</v>
      </c>
      <c r="B6" s="18">
        <f t="shared" ref="B6" si="5">S6+V6+W6+X6+Y6+Z6+AA6</f>
        <v>31</v>
      </c>
      <c r="C6" s="19">
        <f>SUM(C5:C5)</f>
        <v>0</v>
      </c>
      <c r="D6" s="20">
        <f>SUM(D5:D5)</f>
        <v>5</v>
      </c>
      <c r="E6" s="20">
        <f>SUM(E5:E5)</f>
        <v>0</v>
      </c>
      <c r="F6" s="20">
        <f>SUM(F5:F5)</f>
        <v>6</v>
      </c>
      <c r="G6" s="20">
        <f>SUM(G5:G5)</f>
        <v>0</v>
      </c>
      <c r="H6" s="20">
        <f>SUM(H5:H5)</f>
        <v>0</v>
      </c>
      <c r="I6" s="20">
        <f>SUM(I5:I5)</f>
        <v>0</v>
      </c>
      <c r="J6" s="20">
        <f>SUM(J5:J5)</f>
        <v>6</v>
      </c>
      <c r="K6" s="20">
        <f>SUM(K5:K5)</f>
        <v>0</v>
      </c>
      <c r="L6" s="20">
        <f>SUM(L5:L5)</f>
        <v>2</v>
      </c>
      <c r="M6" s="20">
        <f>SUM(M5:M5)</f>
        <v>0</v>
      </c>
      <c r="N6" s="20">
        <f>SUM(N5:N5)</f>
        <v>0</v>
      </c>
      <c r="O6" s="20">
        <f>SUM(O5:O5)</f>
        <v>0</v>
      </c>
      <c r="P6" s="20">
        <f>SUM(P5:P5)</f>
        <v>11</v>
      </c>
      <c r="Q6" s="20">
        <f>SUM(Q5:Q5)</f>
        <v>8</v>
      </c>
      <c r="R6" s="20">
        <f>SUM(R5:R5)</f>
        <v>0</v>
      </c>
      <c r="S6" s="20">
        <f>SUM(S5:S5)</f>
        <v>19</v>
      </c>
      <c r="T6" s="20">
        <f>SUM(T5:T5)</f>
        <v>8</v>
      </c>
      <c r="U6" s="20">
        <f>SUM(U5:U5)</f>
        <v>0</v>
      </c>
      <c r="V6" s="20">
        <f>SUM(V5:V5)</f>
        <v>8</v>
      </c>
      <c r="W6" s="20">
        <f>SUM(W5:W5)</f>
        <v>0</v>
      </c>
      <c r="X6" s="20">
        <f>SUM(X5:X5)</f>
        <v>0</v>
      </c>
      <c r="Y6" s="20">
        <f>SUM(Y5:Y5)</f>
        <v>0</v>
      </c>
      <c r="Z6" s="20">
        <f>SUM(Z5:Z5)</f>
        <v>4</v>
      </c>
      <c r="AA6" s="20">
        <f>SUM(AA5:AA5)</f>
        <v>0</v>
      </c>
    </row>
  </sheetData>
  <mergeCells count="23">
    <mergeCell ref="A1:AA1"/>
    <mergeCell ref="A2:A4"/>
    <mergeCell ref="B2:B4"/>
    <mergeCell ref="C2:C4"/>
    <mergeCell ref="D2:I2"/>
    <mergeCell ref="J2:O2"/>
    <mergeCell ref="P2:P4"/>
    <mergeCell ref="Q2:Q4"/>
    <mergeCell ref="R2:R4"/>
    <mergeCell ref="V2:V4"/>
    <mergeCell ref="W2:W4"/>
    <mergeCell ref="X2:X4"/>
    <mergeCell ref="Y2:Y4"/>
    <mergeCell ref="Z2:Z4"/>
    <mergeCell ref="AA2:AA4"/>
    <mergeCell ref="D3:E3"/>
    <mergeCell ref="S2:S4"/>
    <mergeCell ref="T2:U3"/>
    <mergeCell ref="F3:G3"/>
    <mergeCell ref="H3:I3"/>
    <mergeCell ref="J3:K3"/>
    <mergeCell ref="L3:M3"/>
    <mergeCell ref="N3:O3"/>
  </mergeCells>
  <printOptions horizontalCentered="1" gridLines="1"/>
  <pageMargins left="0.7" right="0.7" top="0.75" bottom="0.75" header="0" footer="0"/>
  <pageSetup paperSize="9" scale="56" fitToHeight="0" pageOrder="overThenDown" orientation="landscape" cellComments="atEnd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F5"/>
  <sheetViews>
    <sheetView workbookViewId="0">
      <pane ySplit="3" topLeftCell="A4" activePane="bottomLeft" state="frozen"/>
      <selection pane="bottomLeft" activeCell="A5" sqref="A5:A13"/>
    </sheetView>
  </sheetViews>
  <sheetFormatPr defaultColWidth="14.42578125" defaultRowHeight="15.75" customHeight="1"/>
  <cols>
    <col min="1" max="1" width="31.5703125" customWidth="1"/>
    <col min="2" max="10" width="8.42578125" customWidth="1"/>
    <col min="11" max="19" width="8.5703125" customWidth="1"/>
    <col min="20" max="20" width="7.28515625" customWidth="1"/>
    <col min="21" max="21" width="9.7109375" customWidth="1"/>
    <col min="22" max="22" width="8" customWidth="1"/>
    <col min="23" max="23" width="7.5703125" customWidth="1"/>
    <col min="24" max="24" width="6.7109375" customWidth="1"/>
    <col min="25" max="25" width="8.28515625" customWidth="1"/>
    <col min="26" max="26" width="8.140625" customWidth="1"/>
    <col min="27" max="27" width="7.85546875" customWidth="1"/>
    <col min="28" max="28" width="8.5703125" customWidth="1"/>
    <col min="29" max="29" width="6.85546875" customWidth="1"/>
    <col min="30" max="30" width="9" customWidth="1"/>
    <col min="31" max="31" width="6.42578125" customWidth="1"/>
    <col min="32" max="32" width="7.5703125" customWidth="1"/>
    <col min="33" max="33" width="7.28515625" customWidth="1"/>
    <col min="34" max="34" width="6.28515625" customWidth="1"/>
    <col min="35" max="35" width="6.140625" customWidth="1"/>
    <col min="36" max="36" width="6.42578125" customWidth="1"/>
    <col min="37" max="37" width="7.28515625" customWidth="1"/>
    <col min="38" max="38" width="7.85546875" customWidth="1"/>
    <col min="39" max="39" width="8.5703125" customWidth="1"/>
    <col min="40" max="40" width="7.42578125" customWidth="1"/>
    <col min="41" max="41" width="8" customWidth="1"/>
    <col min="42" max="42" width="6.42578125" customWidth="1"/>
    <col min="43" max="43" width="8.140625" customWidth="1"/>
    <col min="44" max="45" width="7" customWidth="1"/>
    <col min="46" max="46" width="8.7109375" customWidth="1"/>
    <col min="47" max="47" width="7.42578125" customWidth="1"/>
    <col min="48" max="48" width="10.28515625" customWidth="1"/>
    <col min="49" max="49" width="7.42578125" customWidth="1"/>
    <col min="50" max="50" width="8.28515625" customWidth="1"/>
    <col min="51" max="51" width="6.7109375" customWidth="1"/>
    <col min="52" max="52" width="8" customWidth="1"/>
    <col min="53" max="53" width="8.140625" customWidth="1"/>
    <col min="54" max="54" width="7" customWidth="1"/>
    <col min="55" max="55" width="8.5703125" customWidth="1"/>
    <col min="56" max="56" width="7.42578125" customWidth="1"/>
    <col min="57" max="57" width="9" customWidth="1"/>
    <col min="58" max="58" width="8.5703125" customWidth="1"/>
    <col min="59" max="59" width="8.28515625" customWidth="1"/>
    <col min="60" max="60" width="8" customWidth="1"/>
    <col min="61" max="61" width="8.5703125" customWidth="1"/>
    <col min="62" max="62" width="7.5703125" customWidth="1"/>
    <col min="63" max="63" width="8.42578125" customWidth="1"/>
    <col min="64" max="64" width="7.85546875" customWidth="1"/>
    <col min="65" max="65" width="8.42578125" customWidth="1"/>
    <col min="66" max="66" width="10.42578125" customWidth="1"/>
    <col min="67" max="67" width="8.5703125" customWidth="1"/>
    <col min="68" max="68" width="8.140625" customWidth="1"/>
    <col min="69" max="69" width="7.7109375" customWidth="1"/>
    <col min="70" max="70" width="7.85546875" customWidth="1"/>
    <col min="71" max="72" width="7.42578125" customWidth="1"/>
    <col min="73" max="73" width="7" customWidth="1"/>
    <col min="74" max="74" width="8.42578125" customWidth="1"/>
    <col min="75" max="75" width="9.5703125" customWidth="1"/>
    <col min="76" max="76" width="7.85546875" customWidth="1"/>
    <col min="77" max="77" width="7.42578125" customWidth="1"/>
    <col min="78" max="78" width="6.28515625" customWidth="1"/>
    <col min="79" max="79" width="7.85546875" customWidth="1"/>
    <col min="80" max="80" width="7.28515625" customWidth="1"/>
    <col min="81" max="81" width="8" customWidth="1"/>
    <col min="82" max="82" width="8.140625" customWidth="1"/>
    <col min="83" max="83" width="8.7109375" customWidth="1"/>
    <col min="84" max="84" width="8.28515625" customWidth="1"/>
    <col min="85" max="85" width="9.42578125" customWidth="1"/>
    <col min="86" max="86" width="8.42578125" customWidth="1"/>
    <col min="87" max="87" width="8.28515625" customWidth="1"/>
    <col min="88" max="88" width="9.140625" customWidth="1"/>
    <col min="89" max="89" width="8.140625" customWidth="1"/>
    <col min="90" max="90" width="8.28515625" customWidth="1"/>
    <col min="91" max="91" width="9.42578125" customWidth="1"/>
    <col min="92" max="92" width="8" customWidth="1"/>
    <col min="93" max="93" width="10.140625" customWidth="1"/>
    <col min="94" max="94" width="8" customWidth="1"/>
    <col min="95" max="95" width="9.7109375" customWidth="1"/>
    <col min="96" max="96" width="7.7109375" customWidth="1"/>
    <col min="97" max="97" width="8.140625" customWidth="1"/>
    <col min="98" max="98" width="7.42578125" customWidth="1"/>
    <col min="99" max="99" width="7.85546875" customWidth="1"/>
    <col min="100" max="100" width="10.140625" customWidth="1"/>
    <col min="101" max="101" width="8.140625" customWidth="1"/>
    <col min="102" max="102" width="9" customWidth="1"/>
    <col min="103" max="103" width="7.42578125" customWidth="1"/>
    <col min="104" max="104" width="9" customWidth="1"/>
    <col min="105" max="105" width="8" customWidth="1"/>
    <col min="106" max="106" width="10" customWidth="1"/>
    <col min="107" max="107" width="8" customWidth="1"/>
    <col min="108" max="108" width="8.28515625" customWidth="1"/>
    <col min="109" max="109" width="9.85546875" customWidth="1"/>
    <col min="110" max="110" width="8.85546875" customWidth="1"/>
    <col min="111" max="111" width="10.7109375" customWidth="1"/>
    <col min="112" max="112" width="9.5703125" customWidth="1"/>
    <col min="113" max="113" width="8.28515625" customWidth="1"/>
    <col min="114" max="115" width="8.85546875" customWidth="1"/>
    <col min="116" max="117" width="9" customWidth="1"/>
    <col min="118" max="118" width="8.7109375" customWidth="1"/>
    <col min="119" max="127" width="9" customWidth="1"/>
    <col min="128" max="136" width="10" customWidth="1"/>
  </cols>
  <sheetData>
    <row r="1" spans="1:136">
      <c r="A1" s="98" t="s">
        <v>24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4"/>
    </row>
    <row r="2" spans="1:136" ht="12.75">
      <c r="A2" s="99" t="s">
        <v>1</v>
      </c>
      <c r="B2" s="100" t="s">
        <v>25</v>
      </c>
      <c r="C2" s="87"/>
      <c r="D2" s="87"/>
      <c r="E2" s="87"/>
      <c r="F2" s="87"/>
      <c r="G2" s="87"/>
      <c r="H2" s="87"/>
      <c r="I2" s="87"/>
      <c r="J2" s="84"/>
      <c r="K2" s="101" t="s">
        <v>26</v>
      </c>
      <c r="L2" s="87"/>
      <c r="M2" s="87"/>
      <c r="N2" s="87"/>
      <c r="O2" s="87"/>
      <c r="P2" s="87"/>
      <c r="Q2" s="87"/>
      <c r="R2" s="87"/>
      <c r="S2" s="84"/>
      <c r="T2" s="102" t="s">
        <v>27</v>
      </c>
      <c r="U2" s="87"/>
      <c r="V2" s="87"/>
      <c r="W2" s="87"/>
      <c r="X2" s="87"/>
      <c r="Y2" s="87"/>
      <c r="Z2" s="87"/>
      <c r="AA2" s="87"/>
      <c r="AB2" s="84"/>
      <c r="AC2" s="103" t="s">
        <v>28</v>
      </c>
      <c r="AD2" s="87"/>
      <c r="AE2" s="87"/>
      <c r="AF2" s="87"/>
      <c r="AG2" s="87"/>
      <c r="AH2" s="87"/>
      <c r="AI2" s="87"/>
      <c r="AJ2" s="87"/>
      <c r="AK2" s="84"/>
      <c r="AL2" s="104" t="s">
        <v>29</v>
      </c>
      <c r="AM2" s="87"/>
      <c r="AN2" s="87"/>
      <c r="AO2" s="87"/>
      <c r="AP2" s="87"/>
      <c r="AQ2" s="87"/>
      <c r="AR2" s="87"/>
      <c r="AS2" s="87"/>
      <c r="AT2" s="84"/>
      <c r="AU2" s="109" t="s">
        <v>30</v>
      </c>
      <c r="AV2" s="87"/>
      <c r="AW2" s="87"/>
      <c r="AX2" s="87"/>
      <c r="AY2" s="87"/>
      <c r="AZ2" s="87"/>
      <c r="BA2" s="87"/>
      <c r="BB2" s="87"/>
      <c r="BC2" s="84"/>
      <c r="BD2" s="110" t="s">
        <v>31</v>
      </c>
      <c r="BE2" s="87"/>
      <c r="BF2" s="87"/>
      <c r="BG2" s="87"/>
      <c r="BH2" s="87"/>
      <c r="BI2" s="87"/>
      <c r="BJ2" s="87"/>
      <c r="BK2" s="87"/>
      <c r="BL2" s="84"/>
      <c r="BM2" s="111" t="s">
        <v>32</v>
      </c>
      <c r="BN2" s="87"/>
      <c r="BO2" s="87"/>
      <c r="BP2" s="87"/>
      <c r="BQ2" s="87"/>
      <c r="BR2" s="87"/>
      <c r="BS2" s="87"/>
      <c r="BT2" s="87"/>
      <c r="BU2" s="84"/>
      <c r="BV2" s="96" t="s">
        <v>33</v>
      </c>
      <c r="BW2" s="87"/>
      <c r="BX2" s="87"/>
      <c r="BY2" s="87"/>
      <c r="BZ2" s="87"/>
      <c r="CA2" s="87"/>
      <c r="CB2" s="87"/>
      <c r="CC2" s="87"/>
      <c r="CD2" s="84"/>
      <c r="CE2" s="97" t="s">
        <v>34</v>
      </c>
      <c r="CF2" s="87"/>
      <c r="CG2" s="87"/>
      <c r="CH2" s="87"/>
      <c r="CI2" s="87"/>
      <c r="CJ2" s="87"/>
      <c r="CK2" s="87"/>
      <c r="CL2" s="87"/>
      <c r="CM2" s="84"/>
      <c r="CN2" s="105" t="s">
        <v>35</v>
      </c>
      <c r="CO2" s="87"/>
      <c r="CP2" s="87"/>
      <c r="CQ2" s="87"/>
      <c r="CR2" s="87"/>
      <c r="CS2" s="87"/>
      <c r="CT2" s="87"/>
      <c r="CU2" s="87"/>
      <c r="CV2" s="84"/>
      <c r="CW2" s="106" t="s">
        <v>36</v>
      </c>
      <c r="CX2" s="87"/>
      <c r="CY2" s="87"/>
      <c r="CZ2" s="87"/>
      <c r="DA2" s="87"/>
      <c r="DB2" s="87"/>
      <c r="DC2" s="87"/>
      <c r="DD2" s="87"/>
      <c r="DE2" s="84"/>
      <c r="DF2" s="107" t="s">
        <v>37</v>
      </c>
      <c r="DG2" s="87"/>
      <c r="DH2" s="87"/>
      <c r="DI2" s="87"/>
      <c r="DJ2" s="87"/>
      <c r="DK2" s="87"/>
      <c r="DL2" s="87"/>
      <c r="DM2" s="87"/>
      <c r="DN2" s="84"/>
      <c r="DO2" s="108" t="s">
        <v>38</v>
      </c>
      <c r="DP2" s="87"/>
      <c r="DQ2" s="87"/>
      <c r="DR2" s="87"/>
      <c r="DS2" s="87"/>
      <c r="DT2" s="87"/>
      <c r="DU2" s="87"/>
      <c r="DV2" s="87"/>
      <c r="DW2" s="84"/>
      <c r="DX2" s="100" t="s">
        <v>39</v>
      </c>
      <c r="DY2" s="87"/>
      <c r="DZ2" s="87"/>
      <c r="EA2" s="87"/>
      <c r="EB2" s="87"/>
      <c r="EC2" s="87"/>
      <c r="ED2" s="87"/>
      <c r="EE2" s="87"/>
      <c r="EF2" s="84"/>
    </row>
    <row r="3" spans="1:136" ht="157.5" customHeight="1">
      <c r="A3" s="78"/>
      <c r="B3" s="21" t="s">
        <v>40</v>
      </c>
      <c r="C3" s="21" t="s">
        <v>41</v>
      </c>
      <c r="D3" s="21" t="s">
        <v>42</v>
      </c>
      <c r="E3" s="21" t="s">
        <v>43</v>
      </c>
      <c r="F3" s="21" t="s">
        <v>44</v>
      </c>
      <c r="G3" s="21" t="s">
        <v>45</v>
      </c>
      <c r="H3" s="22" t="s">
        <v>46</v>
      </c>
      <c r="I3" s="22" t="s">
        <v>47</v>
      </c>
      <c r="J3" s="22" t="s">
        <v>48</v>
      </c>
      <c r="K3" s="23" t="s">
        <v>40</v>
      </c>
      <c r="L3" s="23" t="s">
        <v>41</v>
      </c>
      <c r="M3" s="23" t="s">
        <v>42</v>
      </c>
      <c r="N3" s="23" t="s">
        <v>43</v>
      </c>
      <c r="O3" s="23" t="s">
        <v>44</v>
      </c>
      <c r="P3" s="23" t="s">
        <v>45</v>
      </c>
      <c r="Q3" s="24" t="s">
        <v>46</v>
      </c>
      <c r="R3" s="24" t="s">
        <v>47</v>
      </c>
      <c r="S3" s="24" t="s">
        <v>48</v>
      </c>
      <c r="T3" s="25" t="s">
        <v>40</v>
      </c>
      <c r="U3" s="25" t="s">
        <v>41</v>
      </c>
      <c r="V3" s="25" t="s">
        <v>42</v>
      </c>
      <c r="W3" s="25" t="s">
        <v>43</v>
      </c>
      <c r="X3" s="25" t="s">
        <v>44</v>
      </c>
      <c r="Y3" s="25" t="s">
        <v>45</v>
      </c>
      <c r="Z3" s="26" t="s">
        <v>46</v>
      </c>
      <c r="AA3" s="26" t="s">
        <v>47</v>
      </c>
      <c r="AB3" s="26" t="s">
        <v>48</v>
      </c>
      <c r="AC3" s="27" t="s">
        <v>40</v>
      </c>
      <c r="AD3" s="27" t="s">
        <v>41</v>
      </c>
      <c r="AE3" s="27" t="s">
        <v>42</v>
      </c>
      <c r="AF3" s="27" t="s">
        <v>43</v>
      </c>
      <c r="AG3" s="27" t="s">
        <v>44</v>
      </c>
      <c r="AH3" s="27" t="s">
        <v>45</v>
      </c>
      <c r="AI3" s="28" t="s">
        <v>46</v>
      </c>
      <c r="AJ3" s="28" t="s">
        <v>47</v>
      </c>
      <c r="AK3" s="28" t="s">
        <v>48</v>
      </c>
      <c r="AL3" s="29" t="s">
        <v>40</v>
      </c>
      <c r="AM3" s="29" t="s">
        <v>41</v>
      </c>
      <c r="AN3" s="29" t="s">
        <v>42</v>
      </c>
      <c r="AO3" s="29" t="s">
        <v>43</v>
      </c>
      <c r="AP3" s="29" t="s">
        <v>44</v>
      </c>
      <c r="AQ3" s="29" t="s">
        <v>45</v>
      </c>
      <c r="AR3" s="30" t="s">
        <v>46</v>
      </c>
      <c r="AS3" s="30" t="s">
        <v>47</v>
      </c>
      <c r="AT3" s="30" t="s">
        <v>48</v>
      </c>
      <c r="AU3" s="31" t="s">
        <v>40</v>
      </c>
      <c r="AV3" s="31" t="s">
        <v>41</v>
      </c>
      <c r="AW3" s="31" t="s">
        <v>42</v>
      </c>
      <c r="AX3" s="31" t="s">
        <v>43</v>
      </c>
      <c r="AY3" s="31" t="s">
        <v>44</v>
      </c>
      <c r="AZ3" s="31" t="s">
        <v>45</v>
      </c>
      <c r="BA3" s="32" t="s">
        <v>46</v>
      </c>
      <c r="BB3" s="32" t="s">
        <v>47</v>
      </c>
      <c r="BC3" s="32" t="s">
        <v>48</v>
      </c>
      <c r="BD3" s="33" t="s">
        <v>40</v>
      </c>
      <c r="BE3" s="33" t="s">
        <v>41</v>
      </c>
      <c r="BF3" s="33" t="s">
        <v>42</v>
      </c>
      <c r="BG3" s="33" t="s">
        <v>43</v>
      </c>
      <c r="BH3" s="33" t="s">
        <v>44</v>
      </c>
      <c r="BI3" s="33" t="s">
        <v>45</v>
      </c>
      <c r="BJ3" s="34" t="s">
        <v>46</v>
      </c>
      <c r="BK3" s="34" t="s">
        <v>47</v>
      </c>
      <c r="BL3" s="34" t="s">
        <v>48</v>
      </c>
      <c r="BM3" s="35" t="s">
        <v>40</v>
      </c>
      <c r="BN3" s="35" t="s">
        <v>41</v>
      </c>
      <c r="BO3" s="35" t="s">
        <v>42</v>
      </c>
      <c r="BP3" s="35" t="s">
        <v>43</v>
      </c>
      <c r="BQ3" s="35" t="s">
        <v>44</v>
      </c>
      <c r="BR3" s="35" t="s">
        <v>45</v>
      </c>
      <c r="BS3" s="36" t="s">
        <v>46</v>
      </c>
      <c r="BT3" s="36" t="s">
        <v>47</v>
      </c>
      <c r="BU3" s="36" t="s">
        <v>48</v>
      </c>
      <c r="BV3" s="37" t="s">
        <v>40</v>
      </c>
      <c r="BW3" s="37" t="s">
        <v>41</v>
      </c>
      <c r="BX3" s="37" t="s">
        <v>42</v>
      </c>
      <c r="BY3" s="37" t="s">
        <v>43</v>
      </c>
      <c r="BZ3" s="37" t="s">
        <v>44</v>
      </c>
      <c r="CA3" s="37" t="s">
        <v>45</v>
      </c>
      <c r="CB3" s="38" t="s">
        <v>46</v>
      </c>
      <c r="CC3" s="38" t="s">
        <v>47</v>
      </c>
      <c r="CD3" s="38" t="s">
        <v>48</v>
      </c>
      <c r="CE3" s="39" t="s">
        <v>40</v>
      </c>
      <c r="CF3" s="39" t="s">
        <v>41</v>
      </c>
      <c r="CG3" s="39" t="s">
        <v>42</v>
      </c>
      <c r="CH3" s="39" t="s">
        <v>43</v>
      </c>
      <c r="CI3" s="39" t="s">
        <v>44</v>
      </c>
      <c r="CJ3" s="39" t="s">
        <v>45</v>
      </c>
      <c r="CK3" s="40" t="s">
        <v>46</v>
      </c>
      <c r="CL3" s="40" t="s">
        <v>47</v>
      </c>
      <c r="CM3" s="40" t="s">
        <v>48</v>
      </c>
      <c r="CN3" s="41" t="s">
        <v>40</v>
      </c>
      <c r="CO3" s="41" t="s">
        <v>41</v>
      </c>
      <c r="CP3" s="41" t="s">
        <v>42</v>
      </c>
      <c r="CQ3" s="41" t="s">
        <v>43</v>
      </c>
      <c r="CR3" s="41" t="s">
        <v>44</v>
      </c>
      <c r="CS3" s="41" t="s">
        <v>45</v>
      </c>
      <c r="CT3" s="42" t="s">
        <v>46</v>
      </c>
      <c r="CU3" s="42" t="s">
        <v>47</v>
      </c>
      <c r="CV3" s="42" t="s">
        <v>48</v>
      </c>
      <c r="CW3" s="43" t="s">
        <v>40</v>
      </c>
      <c r="CX3" s="43" t="s">
        <v>41</v>
      </c>
      <c r="CY3" s="43" t="s">
        <v>42</v>
      </c>
      <c r="CZ3" s="43" t="s">
        <v>43</v>
      </c>
      <c r="DA3" s="43" t="s">
        <v>44</v>
      </c>
      <c r="DB3" s="43" t="s">
        <v>45</v>
      </c>
      <c r="DC3" s="44" t="s">
        <v>46</v>
      </c>
      <c r="DD3" s="44" t="s">
        <v>47</v>
      </c>
      <c r="DE3" s="44" t="s">
        <v>48</v>
      </c>
      <c r="DF3" s="45" t="s">
        <v>40</v>
      </c>
      <c r="DG3" s="45" t="s">
        <v>41</v>
      </c>
      <c r="DH3" s="45" t="s">
        <v>42</v>
      </c>
      <c r="DI3" s="45" t="s">
        <v>43</v>
      </c>
      <c r="DJ3" s="45" t="s">
        <v>44</v>
      </c>
      <c r="DK3" s="45" t="s">
        <v>45</v>
      </c>
      <c r="DL3" s="46" t="s">
        <v>46</v>
      </c>
      <c r="DM3" s="46" t="s">
        <v>47</v>
      </c>
      <c r="DN3" s="46" t="s">
        <v>48</v>
      </c>
      <c r="DO3" s="47" t="s">
        <v>40</v>
      </c>
      <c r="DP3" s="47" t="s">
        <v>41</v>
      </c>
      <c r="DQ3" s="47" t="s">
        <v>42</v>
      </c>
      <c r="DR3" s="47" t="s">
        <v>43</v>
      </c>
      <c r="DS3" s="47" t="s">
        <v>44</v>
      </c>
      <c r="DT3" s="47" t="s">
        <v>45</v>
      </c>
      <c r="DU3" s="48" t="s">
        <v>46</v>
      </c>
      <c r="DV3" s="48" t="s">
        <v>47</v>
      </c>
      <c r="DW3" s="48" t="s">
        <v>48</v>
      </c>
      <c r="DX3" s="21" t="s">
        <v>40</v>
      </c>
      <c r="DY3" s="21" t="s">
        <v>41</v>
      </c>
      <c r="DZ3" s="21" t="s">
        <v>42</v>
      </c>
      <c r="EA3" s="21" t="s">
        <v>43</v>
      </c>
      <c r="EB3" s="21" t="s">
        <v>44</v>
      </c>
      <c r="EC3" s="21" t="s">
        <v>45</v>
      </c>
      <c r="ED3" s="22" t="s">
        <v>46</v>
      </c>
      <c r="EE3" s="22" t="s">
        <v>47</v>
      </c>
      <c r="EF3" s="22" t="s">
        <v>48</v>
      </c>
    </row>
    <row r="4" spans="1:136" ht="15">
      <c r="A4" s="49" t="s">
        <v>22</v>
      </c>
      <c r="B4" s="50"/>
      <c r="C4" s="51"/>
      <c r="D4" s="51"/>
      <c r="E4" s="51"/>
      <c r="F4" s="51"/>
      <c r="G4" s="51"/>
      <c r="H4" s="51"/>
      <c r="I4" s="51"/>
      <c r="J4" s="51"/>
      <c r="K4" s="52"/>
      <c r="L4" s="52"/>
      <c r="M4" s="52"/>
      <c r="N4" s="52"/>
      <c r="O4" s="52"/>
      <c r="P4" s="52"/>
      <c r="Q4" s="52">
        <v>1</v>
      </c>
      <c r="R4" s="52"/>
      <c r="S4" s="52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54"/>
      <c r="AI4" s="54"/>
      <c r="AJ4" s="54"/>
      <c r="AK4" s="54"/>
      <c r="AL4" s="55"/>
      <c r="AM4" s="55"/>
      <c r="AN4" s="55"/>
      <c r="AO4" s="55"/>
      <c r="AP4" s="55"/>
      <c r="AQ4" s="55"/>
      <c r="AR4" s="55"/>
      <c r="AS4" s="55"/>
      <c r="AT4" s="55"/>
      <c r="AU4" s="56"/>
      <c r="AV4" s="56"/>
      <c r="AW4" s="56"/>
      <c r="AX4" s="56"/>
      <c r="AY4" s="56"/>
      <c r="AZ4" s="56"/>
      <c r="BA4" s="56"/>
      <c r="BB4" s="56"/>
      <c r="BC4" s="56"/>
      <c r="BD4" s="57"/>
      <c r="BE4" s="57">
        <v>2</v>
      </c>
      <c r="BF4" s="57"/>
      <c r="BG4" s="57"/>
      <c r="BH4" s="57"/>
      <c r="BI4" s="57"/>
      <c r="BJ4" s="57"/>
      <c r="BK4" s="57">
        <v>1</v>
      </c>
      <c r="BL4" s="57"/>
      <c r="BM4" s="58"/>
      <c r="BN4" s="58"/>
      <c r="BO4" s="58"/>
      <c r="BP4" s="58"/>
      <c r="BQ4" s="58"/>
      <c r="BR4" s="58"/>
      <c r="BS4" s="58"/>
      <c r="BT4" s="58"/>
      <c r="BU4" s="58"/>
      <c r="BV4" s="59"/>
      <c r="BW4" s="59"/>
      <c r="BX4" s="59"/>
      <c r="BY4" s="59"/>
      <c r="BZ4" s="59"/>
      <c r="CA4" s="59"/>
      <c r="CB4" s="59"/>
      <c r="CC4" s="59">
        <v>1</v>
      </c>
      <c r="CD4" s="59"/>
      <c r="CE4" s="60"/>
      <c r="CF4" s="60"/>
      <c r="CG4" s="60"/>
      <c r="CH4" s="60"/>
      <c r="CI4" s="60"/>
      <c r="CJ4" s="60"/>
      <c r="CK4" s="60"/>
      <c r="CL4" s="60">
        <v>1</v>
      </c>
      <c r="CM4" s="60"/>
      <c r="CN4" s="61"/>
      <c r="CO4" s="61"/>
      <c r="CP4" s="61"/>
      <c r="CQ4" s="61"/>
      <c r="CR4" s="61"/>
      <c r="CS4" s="61"/>
      <c r="CT4" s="61"/>
      <c r="CU4" s="61"/>
      <c r="CV4" s="61"/>
      <c r="CW4" s="62"/>
      <c r="CX4" s="62"/>
      <c r="CY4" s="62"/>
      <c r="CZ4" s="62"/>
      <c r="DA4" s="62"/>
      <c r="DB4" s="62"/>
      <c r="DC4" s="62"/>
      <c r="DD4" s="62"/>
      <c r="DE4" s="62"/>
      <c r="DF4" s="63"/>
      <c r="DG4" s="63"/>
      <c r="DH4" s="63"/>
      <c r="DI4" s="63"/>
      <c r="DJ4" s="63"/>
      <c r="DK4" s="63"/>
      <c r="DL4" s="63"/>
      <c r="DM4" s="63"/>
      <c r="DN4" s="63"/>
      <c r="DO4" s="64"/>
      <c r="DP4" s="64"/>
      <c r="DQ4" s="64"/>
      <c r="DR4" s="64"/>
      <c r="DS4" s="64"/>
      <c r="DT4" s="64"/>
      <c r="DU4" s="64"/>
      <c r="DV4" s="64"/>
      <c r="DW4" s="64"/>
      <c r="DX4" s="51"/>
      <c r="DY4" s="51"/>
      <c r="DZ4" s="51"/>
      <c r="EA4" s="51"/>
      <c r="EB4" s="51"/>
      <c r="EC4" s="51">
        <v>1</v>
      </c>
      <c r="ED4" s="51"/>
      <c r="EE4" s="51"/>
      <c r="EF4" s="51">
        <v>1</v>
      </c>
    </row>
    <row r="5" spans="1:136">
      <c r="A5" s="65" t="s">
        <v>49</v>
      </c>
      <c r="B5" s="66">
        <f>SUM(B4:B4)</f>
        <v>0</v>
      </c>
      <c r="C5" s="66">
        <f>SUM(C4:C4)</f>
        <v>0</v>
      </c>
      <c r="D5" s="66">
        <f>SUM(D4:D4)</f>
        <v>0</v>
      </c>
      <c r="E5" s="66">
        <f>SUM(E4:E4)</f>
        <v>0</v>
      </c>
      <c r="F5" s="66">
        <f>SUM(F4:F4)</f>
        <v>0</v>
      </c>
      <c r="G5" s="66">
        <f>SUM(G4:G4)</f>
        <v>0</v>
      </c>
      <c r="H5" s="66">
        <f>SUM(H4:H4)</f>
        <v>0</v>
      </c>
      <c r="I5" s="66">
        <f>SUM(I4:I4)</f>
        <v>0</v>
      </c>
      <c r="J5" s="66">
        <f>SUM(J4:J4)</f>
        <v>0</v>
      </c>
      <c r="K5" s="66">
        <f>SUM(K4:K4)</f>
        <v>0</v>
      </c>
      <c r="L5" s="66">
        <f>SUM(L4:L4)</f>
        <v>0</v>
      </c>
      <c r="M5" s="66">
        <f>SUM(M4:M4)</f>
        <v>0</v>
      </c>
      <c r="N5" s="66">
        <f>SUM(N4:N4)</f>
        <v>0</v>
      </c>
      <c r="O5" s="66">
        <f>SUM(O4:O4)</f>
        <v>0</v>
      </c>
      <c r="P5" s="66">
        <f>SUM(P4:P4)</f>
        <v>0</v>
      </c>
      <c r="Q5" s="66">
        <f>SUM(Q4:Q4)</f>
        <v>1</v>
      </c>
      <c r="R5" s="66">
        <f>SUM(R4:R4)</f>
        <v>0</v>
      </c>
      <c r="S5" s="66">
        <f>SUM(S4:S4)</f>
        <v>0</v>
      </c>
      <c r="T5" s="66">
        <f>SUM(T4:T4)</f>
        <v>0</v>
      </c>
      <c r="U5" s="66">
        <f>SUM(U4:U4)</f>
        <v>0</v>
      </c>
      <c r="V5" s="66">
        <f>SUM(V4:V4)</f>
        <v>0</v>
      </c>
      <c r="W5" s="66">
        <f>SUM(W4:W4)</f>
        <v>0</v>
      </c>
      <c r="X5" s="66">
        <f>SUM(X4:X4)</f>
        <v>0</v>
      </c>
      <c r="Y5" s="66">
        <f>SUM(Y4:Y4)</f>
        <v>0</v>
      </c>
      <c r="Z5" s="66">
        <f>SUM(Z4:Z4)</f>
        <v>0</v>
      </c>
      <c r="AA5" s="66">
        <f>SUM(AA4:AA4)</f>
        <v>0</v>
      </c>
      <c r="AB5" s="66">
        <f>SUM(AB4:AB4)</f>
        <v>0</v>
      </c>
      <c r="AC5" s="66">
        <f>SUM(AC4:AC4)</f>
        <v>0</v>
      </c>
      <c r="AD5" s="66">
        <f>SUM(AD4:AD4)</f>
        <v>0</v>
      </c>
      <c r="AE5" s="66">
        <f>SUM(AE4:AE4)</f>
        <v>0</v>
      </c>
      <c r="AF5" s="66">
        <f>SUM(AF4:AF4)</f>
        <v>0</v>
      </c>
      <c r="AG5" s="66">
        <f>SUM(AG4:AG4)</f>
        <v>0</v>
      </c>
      <c r="AH5" s="66">
        <f>SUM(AH4:AH4)</f>
        <v>0</v>
      </c>
      <c r="AI5" s="66">
        <f>SUM(AI4:AI4)</f>
        <v>0</v>
      </c>
      <c r="AJ5" s="66">
        <f>SUM(AJ4:AJ4)</f>
        <v>0</v>
      </c>
      <c r="AK5" s="66">
        <f>SUM(AK4:AK4)</f>
        <v>0</v>
      </c>
      <c r="AL5" s="66">
        <f>SUM(AL4:AL4)</f>
        <v>0</v>
      </c>
      <c r="AM5" s="66">
        <f>SUM(AM4:AM4)</f>
        <v>0</v>
      </c>
      <c r="AN5" s="66">
        <f>SUM(AN4:AN4)</f>
        <v>0</v>
      </c>
      <c r="AO5" s="66">
        <f>SUM(AO4:AO4)</f>
        <v>0</v>
      </c>
      <c r="AP5" s="66">
        <f>SUM(AP4:AP4)</f>
        <v>0</v>
      </c>
      <c r="AQ5" s="66">
        <f>SUM(AQ4:AQ4)</f>
        <v>0</v>
      </c>
      <c r="AR5" s="66">
        <f>SUM(AR4:AR4)</f>
        <v>0</v>
      </c>
      <c r="AS5" s="66">
        <f>SUM(AS4:AS4)</f>
        <v>0</v>
      </c>
      <c r="AT5" s="66">
        <f>SUM(AT4:AT4)</f>
        <v>0</v>
      </c>
      <c r="AU5" s="66">
        <f>SUM(AU4:AU4)</f>
        <v>0</v>
      </c>
      <c r="AV5" s="66">
        <f>SUM(AV4:AV4)</f>
        <v>0</v>
      </c>
      <c r="AW5" s="66">
        <f>SUM(AW4:AW4)</f>
        <v>0</v>
      </c>
      <c r="AX5" s="66">
        <f>SUM(AX4:AX4)</f>
        <v>0</v>
      </c>
      <c r="AY5" s="66">
        <f>SUM(AY4:AY4)</f>
        <v>0</v>
      </c>
      <c r="AZ5" s="66">
        <f>SUM(AZ4:AZ4)</f>
        <v>0</v>
      </c>
      <c r="BA5" s="66">
        <f>SUM(BA4:BA4)</f>
        <v>0</v>
      </c>
      <c r="BB5" s="66">
        <f>SUM(BB4:BB4)</f>
        <v>0</v>
      </c>
      <c r="BC5" s="66">
        <f>SUM(BC4:BC4)</f>
        <v>0</v>
      </c>
      <c r="BD5" s="66">
        <f>SUM(BD4:BD4)</f>
        <v>0</v>
      </c>
      <c r="BE5" s="66">
        <f>SUM(BE4:BE4)</f>
        <v>2</v>
      </c>
      <c r="BF5" s="66">
        <f>SUM(BF4:BF4)</f>
        <v>0</v>
      </c>
      <c r="BG5" s="66">
        <f>SUM(BG4:BG4)</f>
        <v>0</v>
      </c>
      <c r="BH5" s="66">
        <f>SUM(BH4:BH4)</f>
        <v>0</v>
      </c>
      <c r="BI5" s="66">
        <f>SUM(BI4:BI4)</f>
        <v>0</v>
      </c>
      <c r="BJ5" s="66">
        <f>SUM(BJ4:BJ4)</f>
        <v>0</v>
      </c>
      <c r="BK5" s="66">
        <f>SUM(BK4:BK4)</f>
        <v>1</v>
      </c>
      <c r="BL5" s="66">
        <f>SUM(BL4:BL4)</f>
        <v>0</v>
      </c>
      <c r="BM5" s="66">
        <f>SUM(BM4:BM4)</f>
        <v>0</v>
      </c>
      <c r="BN5" s="66">
        <f>SUM(BN4:BN4)</f>
        <v>0</v>
      </c>
      <c r="BO5" s="66">
        <f>SUM(BO4:BO4)</f>
        <v>0</v>
      </c>
      <c r="BP5" s="66">
        <f>SUM(BP4:BP4)</f>
        <v>0</v>
      </c>
      <c r="BQ5" s="66">
        <f>SUM(BQ4:BQ4)</f>
        <v>0</v>
      </c>
      <c r="BR5" s="66">
        <f>SUM(BR4:BR4)</f>
        <v>0</v>
      </c>
      <c r="BS5" s="66">
        <f>SUM(BS4:BS4)</f>
        <v>0</v>
      </c>
      <c r="BT5" s="66">
        <f>SUM(BT4:BT4)</f>
        <v>0</v>
      </c>
      <c r="BU5" s="66">
        <f>SUM(BU4:BU4)</f>
        <v>0</v>
      </c>
      <c r="BV5" s="66">
        <f>SUM(BV4:BV4)</f>
        <v>0</v>
      </c>
      <c r="BW5" s="66">
        <f>SUM(BW4:BW4)</f>
        <v>0</v>
      </c>
      <c r="BX5" s="66">
        <f>SUM(BX4:BX4)</f>
        <v>0</v>
      </c>
      <c r="BY5" s="66">
        <f>SUM(BY4:BY4)</f>
        <v>0</v>
      </c>
      <c r="BZ5" s="66">
        <f>SUM(BZ4:BZ4)</f>
        <v>0</v>
      </c>
      <c r="CA5" s="66">
        <f>SUM(CA4:CA4)</f>
        <v>0</v>
      </c>
      <c r="CB5" s="66">
        <f>SUM(CB4:CB4)</f>
        <v>0</v>
      </c>
      <c r="CC5" s="66">
        <f>SUM(CC4:CC4)</f>
        <v>1</v>
      </c>
      <c r="CD5" s="66">
        <f>SUM(CD4:CD4)</f>
        <v>0</v>
      </c>
      <c r="CE5" s="66">
        <f>SUM(CE4:CE4)</f>
        <v>0</v>
      </c>
      <c r="CF5" s="66">
        <f>SUM(CF4:CF4)</f>
        <v>0</v>
      </c>
      <c r="CG5" s="66">
        <f>SUM(CG4:CG4)</f>
        <v>0</v>
      </c>
      <c r="CH5" s="66">
        <f>SUM(CH4:CH4)</f>
        <v>0</v>
      </c>
      <c r="CI5" s="66">
        <f>SUM(CI4:CI4)</f>
        <v>0</v>
      </c>
      <c r="CJ5" s="66">
        <f>SUM(CJ4:CJ4)</f>
        <v>0</v>
      </c>
      <c r="CK5" s="66">
        <f>SUM(CK4:CK4)</f>
        <v>0</v>
      </c>
      <c r="CL5" s="66">
        <f>SUM(CL4:CL4)</f>
        <v>1</v>
      </c>
      <c r="CM5" s="66">
        <f>SUM(CM4:CM4)</f>
        <v>0</v>
      </c>
      <c r="CN5" s="66">
        <f>SUM(CN4:CN4)</f>
        <v>0</v>
      </c>
      <c r="CO5" s="66">
        <f>SUM(CO4:CO4)</f>
        <v>0</v>
      </c>
      <c r="CP5" s="66">
        <f>SUM(CP4:CP4)</f>
        <v>0</v>
      </c>
      <c r="CQ5" s="66">
        <f>SUM(CQ4:CQ4)</f>
        <v>0</v>
      </c>
      <c r="CR5" s="66">
        <f>SUM(CR4:CR4)</f>
        <v>0</v>
      </c>
      <c r="CS5" s="66">
        <f>SUM(CS4:CS4)</f>
        <v>0</v>
      </c>
      <c r="CT5" s="66">
        <f>SUM(CT4:CT4)</f>
        <v>0</v>
      </c>
      <c r="CU5" s="66">
        <f>SUM(CU4:CU4)</f>
        <v>0</v>
      </c>
      <c r="CV5" s="66">
        <f>SUM(CV4:CV4)</f>
        <v>0</v>
      </c>
      <c r="CW5" s="66">
        <f>SUM(CW4:CW4)</f>
        <v>0</v>
      </c>
      <c r="CX5" s="66">
        <f>SUM(CX4:CX4)</f>
        <v>0</v>
      </c>
      <c r="CY5" s="66">
        <f>SUM(CY4:CY4)</f>
        <v>0</v>
      </c>
      <c r="CZ5" s="66">
        <f>SUM(CZ4:CZ4)</f>
        <v>0</v>
      </c>
      <c r="DA5" s="66">
        <f>SUM(DA4:DA4)</f>
        <v>0</v>
      </c>
      <c r="DB5" s="66">
        <f>SUM(DB4:DB4)</f>
        <v>0</v>
      </c>
      <c r="DC5" s="66">
        <f>SUM(DC4:DC4)</f>
        <v>0</v>
      </c>
      <c r="DD5" s="66">
        <f>SUM(DD4:DD4)</f>
        <v>0</v>
      </c>
      <c r="DE5" s="66">
        <f>SUM(DE4:DE4)</f>
        <v>0</v>
      </c>
      <c r="DF5" s="66">
        <f>SUM(DF4:DF4)</f>
        <v>0</v>
      </c>
      <c r="DG5" s="66">
        <f>SUM(DG4:DG4)</f>
        <v>0</v>
      </c>
      <c r="DH5" s="66">
        <f>SUM(DH4:DH4)</f>
        <v>0</v>
      </c>
      <c r="DI5" s="66">
        <f>SUM(DI4:DI4)</f>
        <v>0</v>
      </c>
      <c r="DJ5" s="66">
        <f>SUM(DJ4:DJ4)</f>
        <v>0</v>
      </c>
      <c r="DK5" s="66">
        <f>SUM(DK4:DK4)</f>
        <v>0</v>
      </c>
      <c r="DL5" s="66">
        <f>SUM(DL4:DL4)</f>
        <v>0</v>
      </c>
      <c r="DM5" s="66">
        <f>SUM(DM4:DM4)</f>
        <v>0</v>
      </c>
      <c r="DN5" s="66">
        <f>SUM(DN4:DN4)</f>
        <v>0</v>
      </c>
      <c r="DO5" s="66">
        <f>SUM(DO4:DO4)</f>
        <v>0</v>
      </c>
      <c r="DP5" s="66">
        <f>SUM(DP4:DP4)</f>
        <v>0</v>
      </c>
      <c r="DQ5" s="66">
        <f>SUM(DQ4:DQ4)</f>
        <v>0</v>
      </c>
      <c r="DR5" s="66">
        <f>SUM(DR4:DR4)</f>
        <v>0</v>
      </c>
      <c r="DS5" s="66">
        <f>SUM(DS4:DS4)</f>
        <v>0</v>
      </c>
      <c r="DT5" s="66">
        <f>SUM(DT4:DT4)</f>
        <v>0</v>
      </c>
      <c r="DU5" s="66">
        <f>SUM(DU4:DU4)</f>
        <v>0</v>
      </c>
      <c r="DV5" s="66">
        <f>SUM(DV4:DV4)</f>
        <v>0</v>
      </c>
      <c r="DW5" s="66">
        <f>SUM(DW4:DW4)</f>
        <v>0</v>
      </c>
      <c r="DX5" s="66">
        <f>SUM(DX4:DX4)</f>
        <v>0</v>
      </c>
      <c r="DY5" s="66">
        <f>SUM(DY4:DY4)</f>
        <v>0</v>
      </c>
      <c r="DZ5" s="66">
        <f>SUM(DZ4:DZ4)</f>
        <v>0</v>
      </c>
      <c r="EA5" s="66">
        <f>SUM(EA4:EA4)</f>
        <v>0</v>
      </c>
      <c r="EB5" s="66">
        <f>SUM(EB4:EB4)</f>
        <v>0</v>
      </c>
      <c r="EC5" s="66">
        <f>SUM(EC4:EC4)</f>
        <v>1</v>
      </c>
      <c r="ED5" s="66">
        <f>SUM(ED4:ED4)</f>
        <v>0</v>
      </c>
      <c r="EE5" s="66">
        <f>SUM(EE4:EE4)</f>
        <v>0</v>
      </c>
      <c r="EF5" s="66">
        <f>SUM(EF4:EF4)</f>
        <v>1</v>
      </c>
    </row>
  </sheetData>
  <mergeCells count="17">
    <mergeCell ref="BM2:BU2"/>
    <mergeCell ref="BV2:CD2"/>
    <mergeCell ref="CE2:CM2"/>
    <mergeCell ref="A1:EF1"/>
    <mergeCell ref="A2:A3"/>
    <mergeCell ref="B2:J2"/>
    <mergeCell ref="K2:S2"/>
    <mergeCell ref="T2:AB2"/>
    <mergeCell ref="AC2:AK2"/>
    <mergeCell ref="AL2:AT2"/>
    <mergeCell ref="CN2:CV2"/>
    <mergeCell ref="CW2:DE2"/>
    <mergeCell ref="DF2:DN2"/>
    <mergeCell ref="DO2:DW2"/>
    <mergeCell ref="DX2:EF2"/>
    <mergeCell ref="AU2:BC2"/>
    <mergeCell ref="BD2:B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"/>
  <sheetViews>
    <sheetView tabSelected="1" workbookViewId="0">
      <pane ySplit="2" topLeftCell="A3" activePane="bottomLeft" state="frozen"/>
      <selection pane="bottomLeft" activeCell="A4" sqref="A4:A12"/>
    </sheetView>
  </sheetViews>
  <sheetFormatPr defaultColWidth="14.42578125" defaultRowHeight="15.75" customHeight="1"/>
  <cols>
    <col min="1" max="1" width="39.28515625" customWidth="1"/>
    <col min="2" max="19" width="7.7109375" customWidth="1"/>
  </cols>
  <sheetData>
    <row r="1" spans="1:26">
      <c r="A1" s="112" t="s">
        <v>50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4"/>
    </row>
    <row r="2" spans="1:26" ht="237" customHeight="1">
      <c r="A2" s="67" t="s">
        <v>1</v>
      </c>
      <c r="B2" s="68" t="s">
        <v>51</v>
      </c>
      <c r="C2" s="68" t="s">
        <v>52</v>
      </c>
      <c r="D2" s="69" t="s">
        <v>53</v>
      </c>
      <c r="E2" s="69" t="s">
        <v>54</v>
      </c>
      <c r="F2" s="69" t="s">
        <v>55</v>
      </c>
      <c r="G2" s="69" t="s">
        <v>56</v>
      </c>
      <c r="H2" s="69" t="s">
        <v>57</v>
      </c>
      <c r="I2" s="69" t="s">
        <v>58</v>
      </c>
      <c r="J2" s="69" t="s">
        <v>59</v>
      </c>
      <c r="K2" s="69" t="s">
        <v>60</v>
      </c>
      <c r="L2" s="69" t="s">
        <v>61</v>
      </c>
      <c r="M2" s="69" t="s">
        <v>62</v>
      </c>
      <c r="N2" s="69" t="s">
        <v>63</v>
      </c>
      <c r="O2" s="69" t="s">
        <v>64</v>
      </c>
      <c r="P2" s="69" t="s">
        <v>65</v>
      </c>
      <c r="Q2" s="69" t="s">
        <v>66</v>
      </c>
      <c r="R2" s="69" t="s">
        <v>67</v>
      </c>
      <c r="S2" s="68" t="s">
        <v>68</v>
      </c>
      <c r="T2" s="70"/>
      <c r="U2" s="71"/>
      <c r="V2" s="71"/>
      <c r="W2" s="71"/>
      <c r="X2" s="71"/>
      <c r="Y2" s="71"/>
      <c r="Z2" s="71"/>
    </row>
    <row r="3" spans="1:26" ht="60">
      <c r="A3" s="72" t="s">
        <v>22</v>
      </c>
      <c r="B3" s="73">
        <f>'Общие цифры'!B5</f>
        <v>31</v>
      </c>
      <c r="C3" s="73">
        <f>'Общие цифры'!Q5</f>
        <v>8</v>
      </c>
      <c r="D3" s="73">
        <v>0</v>
      </c>
      <c r="E3" s="73">
        <v>1</v>
      </c>
      <c r="F3" s="73">
        <f>'Направление подготовки'!T4+'Направление подготовки'!U4+'Направление подготовки'!V4+'Направление подготовки'!W4+'Направление подготовки'!X4+'Направление подготовки'!Y4+'Направление подготовки'!Z4+'Направление подготовки'!AA4+'Направление подготовки'!AB4</f>
        <v>0</v>
      </c>
      <c r="G3" s="73">
        <f>'Направление подготовки'!AC4+'Направление подготовки'!AD4+'Направление подготовки'!AE4+'Направление подготовки'!AF4+'Направление подготовки'!AG4+'Направление подготовки'!AH4+'Направление подготовки'!AI4+'Направление подготовки'!AJ4+'Направление подготовки'!AK4</f>
        <v>0</v>
      </c>
      <c r="H3" s="73">
        <f>'Направление подготовки'!AL4+'Направление подготовки'!AM4+'Направление подготовки'!AN4+'Направление подготовки'!AO4+'Направление подготовки'!AP4+'Направление подготовки'!AQ4+'Направление подготовки'!AR4+'Направление подготовки'!AS4+'Направление подготовки'!AT4</f>
        <v>0</v>
      </c>
      <c r="I3" s="73">
        <f>'Направление подготовки'!AU4+'Направление подготовки'!AV4+'Направление подготовки'!AW4+'Направление подготовки'!AX4+'Направление подготовки'!AY4+'Направление подготовки'!AZ4+'Направление подготовки'!BA4+'Направление подготовки'!BB4+'Направление подготовки'!BC4</f>
        <v>0</v>
      </c>
      <c r="J3" s="73">
        <v>3</v>
      </c>
      <c r="K3" s="73">
        <f>'Направление подготовки'!BM4+'Направление подготовки'!BN4+'Направление подготовки'!BO4+'Направление подготовки'!BP4+'Направление подготовки'!BQ4+'Направление подготовки'!BR4+'Направление подготовки'!BS4+'Направление подготовки'!BT4+'Направление подготовки'!BU4</f>
        <v>0</v>
      </c>
      <c r="L3" s="73">
        <v>1</v>
      </c>
      <c r="M3" s="73">
        <v>1</v>
      </c>
      <c r="N3" s="73">
        <f>'Направление подготовки'!CN4+'Направление подготовки'!CO4+'Направление подготовки'!CP4+'Направление подготовки'!CQ4+'Направление подготовки'!CR4+'Направление подготовки'!CS4+'Направление подготовки'!CU4+'Направление подготовки'!CV4+'Направление подготовки'!CT4</f>
        <v>0</v>
      </c>
      <c r="O3" s="73">
        <f>'Направление подготовки'!CW4+'Направление подготовки'!CX4+'Направление подготовки'!CY4+'Направление подготовки'!CZ4+'Направление подготовки'!DA4+'Направление подготовки'!DB4+'Направление подготовки'!DC4+'Направление подготовки'!DD4+'Направление подготовки'!DE4</f>
        <v>0</v>
      </c>
      <c r="P3" s="73">
        <f>'Направление подготовки'!DF4+'Направление подготовки'!DG4+'Направление подготовки'!DH4+'Направление подготовки'!DI4+'Направление подготовки'!DJ4+'Направление подготовки'!DK4+'Направление подготовки'!DL4+'Направление подготовки'!DM4+'Направление подготовки'!DN4</f>
        <v>0</v>
      </c>
      <c r="Q3" s="73">
        <f>'Направление подготовки'!DO4+'Направление подготовки'!DP4+'Направление подготовки'!DQ4+'Направление подготовки'!DR4+'Направление подготовки'!DS4+'Направление подготовки'!DT4+'Направление подготовки'!DU4+'Направление подготовки'!DV4+'Направление подготовки'!DW4</f>
        <v>0</v>
      </c>
      <c r="R3" s="73" t="s">
        <v>69</v>
      </c>
      <c r="S3" s="73">
        <f>'Общие цифры'!R5</f>
        <v>0</v>
      </c>
    </row>
    <row r="4" spans="1:26" ht="14.25">
      <c r="A4" s="74" t="s">
        <v>23</v>
      </c>
      <c r="B4" s="75">
        <f>'Общие цифры'!B6</f>
        <v>31</v>
      </c>
      <c r="C4" s="75">
        <f>'Общие цифры'!Q6</f>
        <v>8</v>
      </c>
      <c r="D4" s="75">
        <f>'Направление подготовки'!B5+'Направление подготовки'!C5+'Направление подготовки'!D5+'Направление подготовки'!E5+'Направление подготовки'!F5+'Направление подготовки'!G5+'Направление подготовки'!H5+'Направление подготовки'!I5+'Направление подготовки'!J5</f>
        <v>0</v>
      </c>
      <c r="E4" s="75">
        <f>'Направление подготовки'!K5+'Направление подготовки'!L5+'Направление подготовки'!M5+'Направление подготовки'!N5+'Направление подготовки'!O5+'Направление подготовки'!P5+'Направление подготовки'!Q5+'Направление подготовки'!R5+'Направление подготовки'!S5</f>
        <v>1</v>
      </c>
      <c r="F4" s="75">
        <f>'Направление подготовки'!T5+'Направление подготовки'!U5+'Направление подготовки'!V5+'Направление подготовки'!W5+'Направление подготовки'!X5+'Направление подготовки'!Y5+'Направление подготовки'!Z5+'Направление подготовки'!AA5+'Направление подготовки'!AB5</f>
        <v>0</v>
      </c>
      <c r="G4" s="75">
        <f>'Направление подготовки'!AC5+'Направление подготовки'!AD5+'Направление подготовки'!AE5+'Направление подготовки'!AF5+'Направление подготовки'!AG5+'Направление подготовки'!AH5+'Направление подготовки'!AI5+'Направление подготовки'!AJ5+'Направление подготовки'!AK5</f>
        <v>0</v>
      </c>
      <c r="H4" s="75">
        <f>'Направление подготовки'!AL5+'Направление подготовки'!AM5+'Направление подготовки'!AN5+'Направление подготовки'!AO5+'Направление подготовки'!AP5+'Направление подготовки'!AQ5+'Направление подготовки'!AR5+'Направление подготовки'!AS5+'Направление подготовки'!AT5</f>
        <v>0</v>
      </c>
      <c r="I4" s="75">
        <f>'Направление подготовки'!AU5+'Направление подготовки'!AV5+'Направление подготовки'!AW5+'Направление подготовки'!AX5+'Направление подготовки'!AY5+'Направление подготовки'!AZ5+'Направление подготовки'!BA5+'Направление подготовки'!BB5+'Направление подготовки'!BC5</f>
        <v>0</v>
      </c>
      <c r="J4" s="75">
        <f>'Направление подготовки'!BD5+'Направление подготовки'!BE5+'Направление подготовки'!BF5+'Направление подготовки'!BG5+'Направление подготовки'!BH5+'Направление подготовки'!BI5+'Направление подготовки'!BJ5+'Направление подготовки'!BK5+'Направление подготовки'!BL5</f>
        <v>3</v>
      </c>
      <c r="K4" s="75">
        <f>'Направление подготовки'!BM5+'Направление подготовки'!BN5+'Направление подготовки'!BO5+'Направление подготовки'!BP5+'Направление подготовки'!BQ5+'Направление подготовки'!BR5+'Направление подготовки'!BS5+'Направление подготовки'!BT5+'Направление подготовки'!BU5</f>
        <v>0</v>
      </c>
      <c r="L4" s="75">
        <f>'Направление подготовки'!BV5+'Направление подготовки'!BW5+'Направление подготовки'!BX5+'Направление подготовки'!BY5+'Направление подготовки'!BZ5+'Направление подготовки'!CA5+'Направление подготовки'!CB5+'Направление подготовки'!CC5+'Направление подготовки'!CD5</f>
        <v>1</v>
      </c>
      <c r="M4" s="75">
        <f>'Направление подготовки'!CE5+'Направление подготовки'!CF5+'Направление подготовки'!CG5+'Направление подготовки'!CH5+'Направление подготовки'!CI5+'Направление подготовки'!CJ5+'Направление подготовки'!CK5+'Направление подготовки'!CL5+'Направление подготовки'!CM5</f>
        <v>1</v>
      </c>
      <c r="N4" s="75">
        <f>'Направление подготовки'!CN5+'Направление подготовки'!CO5+'Направление подготовки'!CP5+'Направление подготовки'!CQ5+'Направление подготовки'!CR5+'Направление подготовки'!CS5+'Направление подготовки'!CU5+'Направление подготовки'!CV5+'Направление подготовки'!CT5</f>
        <v>0</v>
      </c>
      <c r="O4" s="75">
        <f>'Направление подготовки'!CW5+'Направление подготовки'!CX5+'Направление подготовки'!CY5+'Направление подготовки'!CZ5+'Направление подготовки'!DA5+'Направление подготовки'!DB5+'Направление подготовки'!DC5+'Направление подготовки'!DD5+'Направление подготовки'!DE5</f>
        <v>0</v>
      </c>
      <c r="P4" s="75">
        <f>'Направление подготовки'!DF5+'Направление подготовки'!DG5+'Направление подготовки'!DH5+'Направление подготовки'!DI5+'Направление подготовки'!DJ5+'Направление подготовки'!DK5+'Направление подготовки'!DL5+'Направление подготовки'!DM5+'Направление подготовки'!DN5</f>
        <v>0</v>
      </c>
      <c r="Q4" s="75">
        <f>'Направление подготовки'!DO5+'Направление подготовки'!DP5+'Направление подготовки'!DQ5+'Направление подготовки'!DR5+'Направление подготовки'!DS5+'Направление подготовки'!DT5+'Направление подготовки'!DU5+'Направление подготовки'!DV5+'Направление подготовки'!DW5</f>
        <v>0</v>
      </c>
      <c r="R4" s="75">
        <f>'Направление подготовки'!DX5+'Направление подготовки'!DY5+'Направление подготовки'!DZ5+'Направление подготовки'!EA5+'Направление подготовки'!EB5+'Направление подготовки'!EC5+'Направление подготовки'!ED5+'Направление подготовки'!EE5+'Направление подготовки'!EF5</f>
        <v>2</v>
      </c>
      <c r="S4" s="75">
        <f>'Общие цифры'!R6</f>
        <v>0</v>
      </c>
    </row>
  </sheetData>
  <mergeCells count="1">
    <mergeCell ref="A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Общие цифры</vt:lpstr>
      <vt:lpstr>Направление подготовки</vt:lpstr>
      <vt:lpstr>По городам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Лицей_153</cp:lastModifiedBy>
  <cp:lastPrinted>2021-09-22T10:56:35Z</cp:lastPrinted>
  <dcterms:created xsi:type="dcterms:W3CDTF">2021-09-22T10:56:54Z</dcterms:created>
  <dcterms:modified xsi:type="dcterms:W3CDTF">2021-11-15T09:58:27Z</dcterms:modified>
</cp:coreProperties>
</file>